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4505" yWindow="-15" windowWidth="14310" windowHeight="12855" activeTab="6"/>
  </bookViews>
  <sheets>
    <sheet name="naslovnica" sheetId="7" r:id="rId1"/>
    <sheet name="pripremni radovi" sheetId="1" r:id="rId2"/>
    <sheet name="fasad" sheetId="2" r:id="rId3"/>
    <sheet name="krov" sheetId="3" r:id="rId4"/>
    <sheet name="BRAVARSKI RADOVI" sheetId="4" r:id="rId5"/>
    <sheet name="LIČILAČKI RADOVI" sheetId="5" r:id="rId6"/>
    <sheet name="REKAPITULACIJA" sheetId="6" r:id="rId7"/>
  </sheets>
  <calcPr calcId="124519"/>
</workbook>
</file>

<file path=xl/calcChain.xml><?xml version="1.0" encoding="utf-8"?>
<calcChain xmlns="http://schemas.openxmlformats.org/spreadsheetml/2006/main">
  <c r="G9" i="6"/>
  <c r="J155" i="2" l="1"/>
  <c r="J59" i="4"/>
  <c r="J153" i="3" l="1"/>
  <c r="J48" i="2"/>
  <c r="J45"/>
  <c r="J42"/>
  <c r="J220" i="3" l="1"/>
  <c r="J217"/>
  <c r="J213"/>
  <c r="G222" l="1"/>
  <c r="J157"/>
  <c r="J140"/>
  <c r="J131"/>
  <c r="J127"/>
  <c r="J123"/>
  <c r="J119"/>
  <c r="J111"/>
  <c r="J110"/>
  <c r="J106"/>
  <c r="J105"/>
  <c r="J115"/>
  <c r="J159"/>
  <c r="J149"/>
  <c r="J145"/>
  <c r="J136"/>
  <c r="J91"/>
  <c r="J90"/>
  <c r="J83"/>
  <c r="J74"/>
  <c r="J31" l="1"/>
  <c r="J25"/>
  <c r="J56" i="4" l="1"/>
  <c r="J53"/>
  <c r="J50"/>
  <c r="J47"/>
  <c r="J44"/>
  <c r="J289" i="2"/>
  <c r="H120"/>
  <c r="J213"/>
  <c r="J204"/>
  <c r="J189" l="1"/>
  <c r="J188"/>
  <c r="J172"/>
  <c r="J41" i="4" l="1"/>
  <c r="G61" s="1"/>
  <c r="G7" i="6" s="1"/>
  <c r="J84" i="3" l="1"/>
  <c r="J220" i="2" l="1"/>
  <c r="J173"/>
  <c r="J156"/>
  <c r="J154"/>
  <c r="J8" i="5" l="1"/>
  <c r="G10" s="1"/>
  <c r="G8" i="6" s="1"/>
  <c r="J78" i="3" l="1"/>
  <c r="G161" s="1"/>
  <c r="J85"/>
  <c r="J28" l="1"/>
  <c r="J22"/>
  <c r="J19"/>
  <c r="J15"/>
  <c r="J12"/>
  <c r="G35" s="1"/>
  <c r="H225" s="1"/>
  <c r="G6" i="6" s="1"/>
  <c r="J215" i="2"/>
  <c r="J281" l="1"/>
  <c r="J277"/>
  <c r="J293" l="1"/>
  <c r="J285"/>
  <c r="J214"/>
  <c r="G295" l="1"/>
  <c r="J120"/>
  <c r="G222" s="1"/>
  <c r="J39" l="1"/>
  <c r="J36"/>
  <c r="J33"/>
  <c r="J30" l="1"/>
  <c r="J27"/>
  <c r="J24" l="1"/>
  <c r="J21"/>
  <c r="J18"/>
  <c r="J15"/>
  <c r="J12"/>
  <c r="G50" l="1"/>
  <c r="I300" s="1"/>
  <c r="G5" i="6" s="1"/>
  <c r="J20" i="1"/>
  <c r="J17"/>
  <c r="J14" l="1"/>
  <c r="G23" s="1"/>
  <c r="J26" s="1"/>
  <c r="G4" i="6" l="1"/>
  <c r="G10" s="1"/>
  <c r="H11" s="1"/>
</calcChain>
</file>

<file path=xl/sharedStrings.xml><?xml version="1.0" encoding="utf-8"?>
<sst xmlns="http://schemas.openxmlformats.org/spreadsheetml/2006/main" count="542" uniqueCount="330">
  <si>
    <t>BROJ STAVKE</t>
  </si>
  <si>
    <t>OPIS RADOVA</t>
  </si>
  <si>
    <t>KOLIČINA RADOVA</t>
  </si>
  <si>
    <t>JED. MJERE</t>
  </si>
  <si>
    <t>m2</t>
  </si>
  <si>
    <t>kom</t>
  </si>
  <si>
    <t>JEDINIČNA CIJENA (kn)</t>
  </si>
  <si>
    <t>UKUPNA CIJENA (kn)</t>
  </si>
  <si>
    <t xml:space="preserve">UKUPNA CIJENA </t>
  </si>
  <si>
    <t>A.  PRIPREMNI RADOVI I SKELA</t>
  </si>
  <si>
    <t>NAPOMENA</t>
  </si>
  <si>
    <t>Prije određivana cijene za svaku stavku istu treba dobro pročitati i otkloniti sve moguće nejasnoće.</t>
  </si>
  <si>
    <t>koje je naveo Projektant ili jednako vrijedne (dokaz:certifikati, atesti i naknadno ispitivanje).                                          U cijenu uključiti sve potrebne radove i materijale do pune gotovosti stavke. Ukoliko je u troškovniku nešto nejasno treba tražiti dodatno objašnjenje od projektanata ili osobe koju je odreidio Investitor (prije davanja ponude), jer se kasniji prigovori neće uzeti u obzir, niti priznati bilokakva razliku za naplatu.</t>
  </si>
  <si>
    <t>A.1</t>
  </si>
  <si>
    <t>A.2</t>
  </si>
  <si>
    <t>Obračun se vrši po m2 vertikalne projekcije skele.                       Skela se obračunava prema površini fasade.</t>
  </si>
  <si>
    <t>A.3</t>
  </si>
  <si>
    <t>Izvedba zaštite svih stakala te okvira prozora poslovnih prostora i stanova pomoću PE folije, zaljepljene ljepljivim trakama. U cijenu uključeno i skidanje po završenom radu.</t>
  </si>
  <si>
    <t xml:space="preserve">Obračun se vrši po m2 .                   </t>
  </si>
  <si>
    <t>Izvođač je dužan snositi trošak privremenog zauzimanja javne površine koji se obračunava prema važećem Pravilniku Grada Splita</t>
  </si>
  <si>
    <t>Sve radove demontaže i rušenja u pravilu izvoditi sa ručnim alatom, s osobitom pažnjom</t>
  </si>
  <si>
    <t>Nakon provedenih pripremnih radova, demontaža na građevini vrši se prema unaprijed utvrđenom redoslijedu, dogovorenom s nadzornim inženjerom investitora. Demontaža i rušenje izvode se u pravilu od krova prema podrumu. Svi prijenosni materijali dobiveni rušenjem i demontažom, odvoze se na privremeni gradilišni deponijili gradski deponij, s čišćenjem gradilišta i dovođenjem javne površine u prvobitno stanje, sve ovo treba biti uključeno u jediničnu cijenu radova i neće se posebno priznavati. Prije početka radova treba ispitati sve instalacije koje se nalaze na pročelju ili krovu građevine te ih prema naputku stručne osobe zaštititi u skladu sa propisima.</t>
  </si>
  <si>
    <t>Sve elemente s pročelja (tablice sa kućnim brojem, reklame i sl.) treba skinuti i privremeno, do završetka radova kada će se ponovno postaviti, pohraniti na gradilištu ili mjestu koje se dogovori s nadzornim inženjerom investitora.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</si>
  <si>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B. FASADERSKI RADOVI</t>
  </si>
  <si>
    <t>B.1  DEMONTAŽE I RUŠENJA</t>
  </si>
  <si>
    <t>B.1.1</t>
  </si>
  <si>
    <t>B.1.2</t>
  </si>
  <si>
    <t>Demontaža pločica s kućnim brojem i natpisnih ploča oznaka i znakova te slične opreme na pročelju. Nakon demontaže sve osigurati unutar zgrade za vrijeme trajanja radova. U cijenu je uključena i ponovna montaža nakon završetka radova.</t>
  </si>
  <si>
    <t>B.1.3</t>
  </si>
  <si>
    <t>Skidanje i demontaža konopa, kablova,vijaka, držača i sličnih elemenata na fasadi koji se više neće koristiti te odvoz materijala na gradski deponij.</t>
  </si>
  <si>
    <t>B.1.4</t>
  </si>
  <si>
    <t>Demontaža svih antena (satelitskih i riblje kosti) zajedno s nosivim čeličnim cijevima s objekta učvršćene na fasadu gdje je predviđen toplinski sustav "ETICS", te demontaža svih kablova sa fasade. Nakon demontaže potrebno je osigurati  iste za vrijeme radova , te elemente koji su u upotrebi na propisan način vratiti a ostale u dogovoru sa vlasnikom odvesti na deponij ili vratiti vlasniku.</t>
  </si>
  <si>
    <t>B.1.5</t>
  </si>
  <si>
    <t>B.1.6</t>
  </si>
  <si>
    <t>B.1.7</t>
  </si>
  <si>
    <t>B.1.8</t>
  </si>
  <si>
    <t>B.1.9</t>
  </si>
  <si>
    <t>Izvlačenje parlafona na novu poziciju obnovljene fasade. Prije početka radova obavezno provjeriti sve eventulane izvore napajanja te ih isključiti i osigurati  sigurnost za vrijeme radova. U cijenu uključiti sav potreban materijal i radnje koje treba izvoditi specijalizirana stručna osoba.</t>
  </si>
  <si>
    <t>B.1.10</t>
  </si>
  <si>
    <t>Demotaža okapnog i opšavnog lima te svih nosivih i spojnih dijelova sa rubova krova (svi zabati) gdje se radi obloga zida ETICS sustavom, te odvoz materijala na deponij.</t>
  </si>
  <si>
    <t>Obračun po m'</t>
  </si>
  <si>
    <t>m'</t>
  </si>
  <si>
    <t>UKUPNO B.1 :</t>
  </si>
  <si>
    <t>B.2  IZOLATERSKI RADOVI</t>
  </si>
  <si>
    <t>Opće napomene</t>
  </si>
  <si>
    <t>Materijali moraju odgovarati slijedećim normama:</t>
  </si>
  <si>
    <t xml:space="preserve"> -pijesak i šljunak (najkrupnije zrno do 8 mm)</t>
  </si>
  <si>
    <t xml:space="preserve"> -aditivi ako nisu obuhvaćeni HRN,moraju biti atestirani i korišteni u svemu prema uputama</t>
  </si>
  <si>
    <t xml:space="preserve"> -pigment boje moraju biti postojane, fino mljevene, ujednačene krupnoće i praha, otporne</t>
  </si>
  <si>
    <t xml:space="preserve">  na atmosferilije</t>
  </si>
  <si>
    <t xml:space="preserve"> -voda čista, bez kemijskih i drugih primjesa sa štetnim djelovanjem</t>
  </si>
  <si>
    <t xml:space="preserve"> -plastični mortovi moraju biti tvornički proizvedeni, otporni prema utjecajima atmosferilija,</t>
  </si>
  <si>
    <t xml:space="preserve">   vodonepropusni i lako ugradljivi</t>
  </si>
  <si>
    <t xml:space="preserve"> -fasadne boje moraju biti tvornički proizvedene, otporne na utjecaj atmosferilija, svjetlo i sve</t>
  </si>
  <si>
    <t xml:space="preserve">  kemijske utjecaje iz zraka</t>
  </si>
  <si>
    <t xml:space="preserve"> -razređivači moraju biti tvornički proizvedeni, upotrebljavani u svemu prema uputama proizvođača</t>
  </si>
  <si>
    <t xml:space="preserve"> -disperzijske boje za fasadu moraju biti tvornički izvedene, otporne na pranje, koroziju i atmosferilije</t>
  </si>
  <si>
    <t>Obradu fasade izvesti stručno i solidno prema opisu u troškovniku i zahtjevu projektanta. Izvoditelj fasaderskih radova prije početka izvedbe mora pregledati podlogu. Izvoditelj je također duan izraditi uzorke i tek nakon odobrenja od strane projektanta ili nadornog inženjera može započeti sa radom.</t>
  </si>
  <si>
    <t>Sve izvedene površine moraju biti ravne i vertikalne, gdje je potrebno horizontalne kose, ili oble, a profili i kutevi moraju biti sa oštrim ivicama ili prema predviđenom obliku.</t>
  </si>
  <si>
    <t>Svaka stavka ovog troškovnika smatra se završenom isključivo ako je kompletno izvedena i dovedena</t>
  </si>
  <si>
    <t>do pune funkcionalnosti, pa u smislu toga jedinačna i ukupna cijena trebaju sadržavati slijedeće:</t>
  </si>
  <si>
    <t xml:space="preserve"> - kompletna mobilizacija i demobilizacija gradilišta</t>
  </si>
  <si>
    <t xml:space="preserve"> - pregled gradilišta odnosno objekta, te eventualno uzimanje mjera</t>
  </si>
  <si>
    <t xml:space="preserve"> - izrada potrebne radioničke i tehničke dokumentacije</t>
  </si>
  <si>
    <t xml:space="preserve"> - sve transporte izvan gradilišta</t>
  </si>
  <si>
    <t xml:space="preserve"> - sve horizontalne i vertikalne transporte unutar gradilišta do mjesta ugradbe</t>
  </si>
  <si>
    <t xml:space="preserve"> - troškove skladištenja</t>
  </si>
  <si>
    <t xml:space="preserve"> - sav potreban rad i materijal bilo pomoćni ili osnovni</t>
  </si>
  <si>
    <t xml:space="preserve"> - potrebne skele do visine 3,00 m</t>
  </si>
  <si>
    <t xml:space="preserve"> - troškove svih potrebnih energenata (struja, voda, plin i sl.)</t>
  </si>
  <si>
    <t xml:space="preserve"> - svi vezani posredni i neposredni troškovi (doprinosi, porezi, prirezi, takse i sl.)</t>
  </si>
  <si>
    <t xml:space="preserve"> - troškovi osiguranja i čuvanja materijala, opreme i izvedenih radova do primopredaje</t>
  </si>
  <si>
    <t xml:space="preserve"> - svi troškovi vezani za primjenu mjera zaštite na radu </t>
  </si>
  <si>
    <t xml:space="preserve"> - čišćenje radnog prostora nakon završetka svake faze rada te prijenos otpadnog materijala na gradsku deponiju</t>
  </si>
  <si>
    <t>Ukoliko je u troškovniku nešto nejasno treba tražiti dodatna pojašnjenja od glavnog projektanta prije davanja ponude, jer se</t>
  </si>
  <si>
    <t>kasniji prigovori neće uzeti u obzir, kao niti priznati bilo kakvi dodatni troškovi.</t>
  </si>
  <si>
    <t>Sve navedeno u ovim Općim napomenama mora biti sadržano u jediničnoj i ukupnoj cijeni za ovu vrstu radova.</t>
  </si>
  <si>
    <t>UKUPNO  A:</t>
  </si>
  <si>
    <t>JEDINIČNA CIJENA kn/m2</t>
  </si>
  <si>
    <t xml:space="preserve">UKUPNA CIJENA     </t>
  </si>
  <si>
    <t>B.2.1.</t>
  </si>
  <si>
    <t>B.2.2.</t>
  </si>
  <si>
    <t>Obračun po m2</t>
  </si>
  <si>
    <t>B.2.4.</t>
  </si>
  <si>
    <t>B.2.5.</t>
  </si>
  <si>
    <t>B.2.7.</t>
  </si>
  <si>
    <t>Dobava i postava "sokla" pločica u fleksibilnom građevinskom ljepilu na izvedenu hidroizolaciju sa izvedenim fugiranjem. U cijenu je potrebno uključiti sav materijal i potreban rad.</t>
  </si>
  <si>
    <t>Dobava i postava samoljepljivih "DIHT" brtvenih traka na sudarima željeznih ograda i toplinske izolacije. Trake se postavljaju na čistu i odmašćenu površinu ograde. Nakon izvođenja završnog fasadnog sustava, spoj je potrebno dodatno zabrtviti silikonskom kitom.</t>
  </si>
  <si>
    <t>B.4.1.</t>
  </si>
  <si>
    <t>B.4.2.</t>
  </si>
  <si>
    <t>B.4.4</t>
  </si>
  <si>
    <t>B.4.5</t>
  </si>
  <si>
    <t xml:space="preserve"> Dobava  i ugradnja okapnica na istakama, lođama i terasama.  U cijenu je potrebno uključiti sav materijal i rad.</t>
  </si>
  <si>
    <t>UKUPNO B.2 :</t>
  </si>
  <si>
    <t>UKUPNO B.4 :</t>
  </si>
  <si>
    <t>C. KROVOPOKRIVAČKI  RADOVI</t>
  </si>
  <si>
    <t>C.1  DEMONTAŽE I RUŠENJA</t>
  </si>
  <si>
    <t>Nakon provedenih pripremnih radova, demontaža na građevini vrši se prema unaprijed utvrđenom redoslijedu, dogovorenom s nadzornim inženjerom i  investitorom.  Svi prijenosni materijali dobiveni rušenjem i demontažom, odvoze se na privremeni gradilišni deponijili gradski deponij, obavezno predviditi čišćenje gradilišta i dovođenjem javne površine u prvobitno stanje, sve ovo treba biti uključeno u jediničnu cijenu radova i neće se posebno priznavati. Prije početka radova treba ispitati sve instalacije koje se nalaze na krovu građevine te ih prema naputku stručne osobe zaštititi u skladu sa propisima.</t>
  </si>
  <si>
    <t>Sve elemente s  krova potrebno je  skinuti i privremeno, do završetka radova kada će se ponovno postaviti, pohraniti na gradilištu ili mjestu koje se dogovori s nadzornim inženjerom i  investitorom.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</si>
  <si>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Sve radove demontaže i rušenja u pravilu izvoditi sa ručnim alatom, s osobitom pažnjom.</t>
  </si>
  <si>
    <t>Sve otvore na krovu prije početka radova treba zaštititi  na adekvatan način</t>
  </si>
  <si>
    <t>Štemanje postojećih slivnika do vertikale, čišćenje i odvoz materija na deponij.</t>
  </si>
  <si>
    <t>Obračun po m2.</t>
  </si>
  <si>
    <t>C.1.1</t>
  </si>
  <si>
    <t>C.1.2</t>
  </si>
  <si>
    <t>C.1.4</t>
  </si>
  <si>
    <t>C.1.5</t>
  </si>
  <si>
    <t>C.1.6</t>
  </si>
  <si>
    <t>C.1.7</t>
  </si>
  <si>
    <t>Ukoliko je u troškovniku nešto nejasno treba tražiti dodatna pojašnjenja od glavnog projektanta</t>
  </si>
  <si>
    <t>prije davanja ponude,jer se kasniji prigovori neće uzeti u obzir, kao niti priznati bilo kakvi</t>
  </si>
  <si>
    <t>dodatni troškovi.</t>
  </si>
  <si>
    <t xml:space="preserve">Sve navedeno u ovim Općim napomenama mora biti sadržano u jediničnoj i ukupnoj </t>
  </si>
  <si>
    <t>cijeni za ovu vrstu radova.</t>
  </si>
  <si>
    <t>UKUPNO C.1 :</t>
  </si>
  <si>
    <t>C.2.1.</t>
  </si>
  <si>
    <t>C.2.2.</t>
  </si>
  <si>
    <t>C.2.3.</t>
  </si>
  <si>
    <t>C.2.4.</t>
  </si>
  <si>
    <t>UKUPNO C.2 :</t>
  </si>
  <si>
    <t>C.3.1.</t>
  </si>
  <si>
    <t>C.3.2.</t>
  </si>
  <si>
    <t>Fino čišćenje horizontalne površine, popravak stare hidroizolacije krpanjem bitumenskom trakom. U cijenu je potrebno uključiti sav materijal I rad.</t>
  </si>
  <si>
    <t>C.3.3.</t>
  </si>
  <si>
    <t>NAPOMENA:Kod obrade postojeće hidroizolacije (popravka) potrebno je obratiti pažnju na spoj sa slivnicima i prilagoditi spoj zatečenom stanju.</t>
  </si>
  <si>
    <t>UKUPNO C.3 :</t>
  </si>
  <si>
    <t xml:space="preserve">Ove opće napomene odnose se na radove izrađenih lima, a sve u cilju definiranja završetaka </t>
  </si>
  <si>
    <t>nadozida, parapeta i slićno,odnosno arhitektonskog izgleda objekta, kao u cilju odvodnje kišnice.</t>
  </si>
  <si>
    <t>Tehnički opis iz projektne dokumentacije koji se odnosi na ovu vrstu radova, smatra se sastavnim</t>
  </si>
  <si>
    <t>dijelom ovih općih napomena, odnosno sastavnim dijelom ovog troškovnika.</t>
  </si>
  <si>
    <t xml:space="preserve">Radove iz ovog poglavlja izvesti stručno, solidno i isključivo prema opisu iz ovog troškovnika, </t>
  </si>
  <si>
    <t>tehničkoj dokumentaciji kao i isključivo po odabiru, uputstvima i odobrenjima glavnog projektanta.</t>
  </si>
  <si>
    <t>Svi radovi trebaju biti izvedeni u potpunosti u skladu sa tehničkim propisima za ovu vrstu radova</t>
  </si>
  <si>
    <t>i dobrim uzancama struke.</t>
  </si>
  <si>
    <t>prije početka izvođenja njihove ateste, certifikate i izjave o sukladnosti predočiti nadzornom</t>
  </si>
  <si>
    <t xml:space="preserve">inženjeru. Oni materijali koji nisu obuhvaćeni hrvatskim standardima i normama moraju biti </t>
  </si>
  <si>
    <t>rezultate ispitivanja istih predočiti nadzornom inženjeru prije početka izvođenja radova.</t>
  </si>
  <si>
    <t>Nije dozvoljen početak ugradbe materijala prije predočenja važećih atesta i certifikata.</t>
  </si>
  <si>
    <t>Izvoditelj radova iz ovog poglavlja dužan je permanentno primjenjivati sve mjere zaštite na radu</t>
  </si>
  <si>
    <t>u smislu hrvatskih zakona i propisa.</t>
  </si>
  <si>
    <t>Svaka stavka ovog troškovnika smatra se završenom isključivo ako je kompletno izvedena i</t>
  </si>
  <si>
    <t>dovedena do pune funkcionalnosti,  u smislu toga jedinačna i ukupna cijena trebaju sadržavati:</t>
  </si>
  <si>
    <t xml:space="preserve"> - brtvljenje spojeva između  limova i na spoju sa betonom odgovarajućim silikonskim</t>
  </si>
  <si>
    <t xml:space="preserve"> - čišćenje radnog prostora nakon završetka svake faze rada te prijenos otpadnog </t>
  </si>
  <si>
    <t xml:space="preserve">   materijala na gradsku deponiju</t>
  </si>
  <si>
    <t xml:space="preserve">Radovi se smatraju završenim i predanim investitoru tek nakon izvršenog tehničkog pregleda </t>
  </si>
  <si>
    <t>i potpisanog adekvatnog zapisnika u tom smislu.</t>
  </si>
  <si>
    <t xml:space="preserve">   kitovima </t>
  </si>
  <si>
    <t xml:space="preserve">Obračun po m1 postavljenog lima.  </t>
  </si>
  <si>
    <t xml:space="preserve">Izvedba završnih detalja koji se izrađuju od profiliranih TPO limova (r.š.5,00-8,00 cm). Limovi se umeću u upilane reške i mehanički vežu za podlogu i na njih se vrućim zrakom vari membrana. Kontakt lima i podloge izolira se PU kitom .
</t>
  </si>
  <si>
    <t>D. BRAVARSKI   RADOVI</t>
  </si>
  <si>
    <t>Montaža gotovih elemenata vrši se na dva načina:</t>
  </si>
  <si>
    <t xml:space="preserve"> -mokrim postupkom i</t>
  </si>
  <si>
    <t xml:space="preserve"> -suhim postupkom</t>
  </si>
  <si>
    <t xml:space="preserve">Mokri postupak podrazumjeva montažu gotovih elemenata u građevinske otvore prije obrade </t>
  </si>
  <si>
    <t>zidova i primjenjuje se kod tradicionalnog načina građenja.</t>
  </si>
  <si>
    <t xml:space="preserve">Suhi postupak je suvremeni način montaže bravarskih elemenata u otvore fasadnih dijelova </t>
  </si>
  <si>
    <t>poslije obrade zidova.</t>
  </si>
  <si>
    <t>Ako nastanu razlike između opisa u troškovniku i detalja mjerodavan je detalj.</t>
  </si>
  <si>
    <t>Jedinična cijena treba sadržavati :</t>
  </si>
  <si>
    <t xml:space="preserve"> - svu nabavu glavnog i pomoćnog materijala,</t>
  </si>
  <si>
    <t xml:space="preserve"> - svu izradu u radionici,</t>
  </si>
  <si>
    <t xml:space="preserve"> - kompletan okov (okov po izboru projektanta),</t>
  </si>
  <si>
    <t xml:space="preserve"> - odštetu za sva snimanja i kontrolu izmjere,</t>
  </si>
  <si>
    <t xml:space="preserve"> - izradu izvedbenih i montažnih nacrta,</t>
  </si>
  <si>
    <t xml:space="preserve"> - transport, prijenos i uskladištenje,</t>
  </si>
  <si>
    <t xml:space="preserve"> - radna skela i ljestve,</t>
  </si>
  <si>
    <t xml:space="preserve"> - odštetu za razmjeravanje sa označavanjem rupa za štemanje,</t>
  </si>
  <si>
    <t xml:space="preserve"> - montažu i privremeno učvršćenje izvedbenih elemenata,</t>
  </si>
  <si>
    <t xml:space="preserve"> - sav potreban sitni mterijal (zakovice, vijci i sl.), </t>
  </si>
  <si>
    <t xml:space="preserve"> - završno bojenje (ton boje po izboru projektanta),</t>
  </si>
  <si>
    <t xml:space="preserve"> - čišćenje prostora po svakoj fazi rada, sa odvozom otpadnog materijala na gradski deponij</t>
  </si>
  <si>
    <t xml:space="preserve"> - svi posredni i neposredni troškovi</t>
  </si>
  <si>
    <t xml:space="preserve"> - popravak štete učinjene na svojim i tuđim radovima,</t>
  </si>
  <si>
    <t xml:space="preserve">Ukoliko je što u troškovniku nejasno, treba tražiti dodatno objašnjenje i detaljni nacrt od </t>
  </si>
  <si>
    <t xml:space="preserve">nadzornog inženjera ili projektanata prije davanja ponude jer se kasniji prigovori neće uzeti </t>
  </si>
  <si>
    <t>u obzir niti priznati bilo kakva razlika za naplatu.</t>
  </si>
  <si>
    <t>Ovi tehnički uvjeti odnose se na sve bravarske radove na objektu (prozori, vrata, ograde i sl.)</t>
  </si>
  <si>
    <t xml:space="preserve">Materijal i elementi koje izvoditelj isporučuje i ugrađuje na objektu moraju biti novi neupotrebljavani ako to nije drugčije predviđeno u opisu radova.                                        </t>
  </si>
  <si>
    <t xml:space="preserve">Sva prepravljena bravarija mora biti u potpunosti izvedena kao i postojeća, prije dostave na gradilište treba biti zaštićena antikorozovnim premazom. Snimanje postojeće bravarije i uzimanje uzoraka uključeno je u cijenu pojedine stavke i ne iskazuje se posebno. Eventualne izmjene mogu se izvoditi samo uz odobrenje predstavnika stanara i nadzornog inženjera.                                                                                                                     </t>
  </si>
  <si>
    <t>D.1.</t>
  </si>
  <si>
    <t>Demontaža i montaža postojećih tendi nakon završetka radova . U cijenu stavke potrebno je uključiti skracivanje  istih radi prilagodbe novim dimenzijama na objektu. Ako se postojeći elementi ne mogu prekrojiti onda je potrebno  predviditi nove u dogovoru s Predstavnikom stanara.</t>
  </si>
  <si>
    <t>UKUPNO D :</t>
  </si>
  <si>
    <t>E. LIČILAČKI  RADOVI</t>
  </si>
  <si>
    <t>E.</t>
  </si>
  <si>
    <t>UKUPNO E :</t>
  </si>
  <si>
    <t>REKAPITULACIJA</t>
  </si>
  <si>
    <t>FASADERSKI RADOVI</t>
  </si>
  <si>
    <t xml:space="preserve">A. </t>
  </si>
  <si>
    <t>PRIPREMNI RADOVI I SKELA</t>
  </si>
  <si>
    <t>B.</t>
  </si>
  <si>
    <t>KROVOPOKRIVAČKI RADOVI</t>
  </si>
  <si>
    <t>C.</t>
  </si>
  <si>
    <t>D.</t>
  </si>
  <si>
    <t>LIČILAČKI RADOVI</t>
  </si>
  <si>
    <t xml:space="preserve">                UKUPNO:</t>
  </si>
  <si>
    <t xml:space="preserve">                PDV (25%)</t>
  </si>
  <si>
    <t xml:space="preserve">                SVEUKUPNO:</t>
  </si>
  <si>
    <t xml:space="preserve">b)   obrada podgleda bez toplinske izolacije                                                           Obračun po m2 </t>
  </si>
  <si>
    <t>c)   obrada čela istaka bez toplinske izolacije                                                                                          Obračun po m' razvijene površine</t>
  </si>
  <si>
    <t>Obračun po m'.</t>
  </si>
  <si>
    <t xml:space="preserve">Neprohodni krov: </t>
  </si>
  <si>
    <t>Prohodni  krov:</t>
  </si>
  <si>
    <t>ukupno B:</t>
  </si>
  <si>
    <t xml:space="preserve">Dobava,postava, skidanje i otprema tunelske skele-prolaza za pješake iznad glavnog ulaza izrađenog od bešavnih cijevi i potrebnih spojnih elemenata, sa svim potrebnim ukrućenjima i sidrenjima. Pokrov tunela izraditi od mosnica položenih jedne do druge, a preko njih postaviti bitumensku ljepenku s preklopom min 10 cm ili alternativno čvrstu PVC foliju. Prije izvedbe skele izvođač je dužan izraditi projekt skele što je u cijeni stavke. </t>
  </si>
  <si>
    <t>a)   obrada fasadnih ploha bez toplinske izolacije.                                  Obračun po m2.</t>
  </si>
  <si>
    <t>Obračun po komadu.</t>
  </si>
  <si>
    <t>Obračun se vrši po m2 vertikalne projekcije skele.</t>
  </si>
  <si>
    <t>Izrada,dobava i postava prozorskih klupčica od plastificiranog aluminijskog lima s bočnim PVC završecima i prekidom toplinskog mosta. Debljine min 1.8 mm, razvijene širine cca 25 cm i prepustom 1.5-2 cm. U cijenu uklučiti sve namaze (ispod klupica premazati hidoizolacijskim polimer cementnim premazom), rubne spojeve, nosive elemente i opšave.</t>
  </si>
  <si>
    <t>Prilagodba gromobrana na krovu, odnosno demontaža i ponovna montaža trake Fe/Zn na prilagođenim mjestma s obzirom na nove slojeve krova.Stavka uključuje rezanje, zavarivanje, spojnice, hvataljke i ostali pričvrsni pribor potreban da se postojeći gromobran prilagodi novim slojevima. Sve izvesti do potpune funkcionalnosti, u cijenu uključiti i ispitivanje gromobrana, kao utovar i odvoz viška materijala na deponij.</t>
  </si>
  <si>
    <t>B.2.3.</t>
  </si>
  <si>
    <t>B.2.6.</t>
  </si>
  <si>
    <r>
      <t xml:space="preserve">Prije početka radova potrebno je na svim </t>
    </r>
    <r>
      <rPr>
        <sz val="9"/>
        <color rgb="FFFF0000"/>
        <rFont val="Calibri"/>
        <family val="2"/>
        <charset val="238"/>
        <scheme val="minor"/>
      </rPr>
      <t xml:space="preserve"> </t>
    </r>
    <r>
      <rPr>
        <sz val="9"/>
        <rFont val="Calibri"/>
        <family val="2"/>
        <charset val="238"/>
        <scheme val="minor"/>
      </rPr>
      <t xml:space="preserve">plohama izvršiti provjeru kvalitete nosivosti i ravnosti podloge. Na zidovima i podgledima otkloniti nečistoće ispiranjem pri čemu se koristi primjereni tlak a zid se vlaži što je moguće manje, zapuniti nepropisno ispunjene sljubnice opeke ili veće "rupe" u vanjskim zidovima, a podlogu je potrebno izravnati produžnom ili laganom gotovom žbukom ukoliko postoje odstupanja u ravnosti podloge veća od 1,5 cm na 4 m. Prisutne alge i gljivice tretiraju se sredstvima protiv algi nakon pranja. Veća oštećenja i dotrajale nenosive dijelove kod postojećih fasada potrebno je sanirati na slijedeći način. Sanacija armirano betonske konstrukcije se izvodi u slijedećim radnim operacijama:
a) Pripremne radnje 
Štemanje zaštitnog sloja betona odvojenog od armature i labavih dijelova betona. Čišćenje korozije s armature mehanički, hidrodinamički ili kemijskim sredstvima uz obavezno ispiranje vodom.                                 
b) Zaštita armature 
Nanošenje, na očišćenu armaturu, antikorozivnog premaza.                                                 
c) Reprofiliranje površina 
Oštemane površine dublje od 2,00 cm zapuniti reparaturnim mikroarmiranim mortom srednjeg modula elastičnosti , kontroliranog skupljanja i tlačne čvrstoće Podloga se prethodno zasićuje mješavinom akrilatne emulzije (S/N veza) i vode u omjeru 1:5.
d) Zaglađivanje površina 
Oštemane površine pliće od 2,00 cm i prethodno reprofilirane rep. mortom zagladiti reparaturnim mikroarmiranim mortom niskog modula elastičnosti kontroliranog skupljanja i tlačne čvrstoće &gt;20 N/mm2.Podloga se prethodno zasićuje mješavinom akrilatne emulzije (S/N veza) i vode u omjeru 1:5.  (Napomena: vizualnim pregledom je utvrđeno da na vertikalnim istacima imamo nešto većih oštećenja, a stvarne količine biti će moguće utvrditi nakon postavljanja skele). 
</t>
    </r>
  </si>
  <si>
    <t xml:space="preserve">Demontaža svih rasvjetnih tijela  i utičnica na fasadi. Provjera svih instalacija na fasadi. Prije početka radova obavezno provjeriti sve eventulane izvore napajanja svijetla, klima uređaja i sl. te ih isključiti i osigurati  priključak unutar objekta za vrijeme radova. U cijenu uključeno i ponovno vraćanje u funkciju. Po potrebi predviditi ugradnju novih elemenata.          </t>
  </si>
  <si>
    <t>Demontaža postojećih klima uređaja i pripadajućih nosača. Skidanje je ppotrebno napraviti pažljivo da se isti ne oštete. U dogovoru s Investitorom i Predstavnikom stanara iste je potrebno pohraniti unutar zgrade i adekvatno štititi za vrijeme trajanja radova. Sve kompletno očistiti i pripremiti za postavljanje nove fasade. Nakon izvedbe fasade,klima jedinice je potrebno i vratiti (montirati) na nosače te pustiti u funkciju. Stavka uključuje i eventualnu zamjenu nosača novima (voditi računa da tiplanje se izvodi dužim i jačim vijcima) ili postojeće nosače produžiti (bez prethodnog skidanja istih). Stavkom je potrebno razmotriti mogućnost postavljanja klima na istu vertikalu (poziciju odrediti na terenu s Projektantom i Nadzornim inženjerom), s time da je potrebno napraviti nove odvode kondezata na gotovoj fasadi s ostavljanjem mogućnosti priključka svih stambenih jedinica. U cijenu je potrebno uključiti sav rad i materijal.</t>
  </si>
  <si>
    <r>
      <t xml:space="preserve">Potrebno je dobro  proučiti </t>
    </r>
    <r>
      <rPr>
        <b/>
        <sz val="9"/>
        <color theme="1"/>
        <rFont val="Calibri"/>
        <family val="2"/>
        <charset val="238"/>
        <scheme val="minor"/>
      </rPr>
      <t>OPĆE UVJETE</t>
    </r>
    <r>
      <rPr>
        <sz val="9"/>
        <color theme="1"/>
        <rFont val="Calibri"/>
        <family val="2"/>
        <charset val="238"/>
        <scheme val="minor"/>
      </rPr>
      <t xml:space="preserve"> i projekt. Ne nuditi alternativne radove, materijale i opremu. Nuditi materijale </t>
    </r>
  </si>
  <si>
    <r>
      <t xml:space="preserve">Dobava,postava, skidanje i otprema cijevne skele izradene od bešavnih cijevi i potrebnih spojnih elemenata ili drugog sličnog sistema, sa svim potrebnim ukrućenjima i sidrenjima. Svu skelu izvesti prema postojećim HTZ propisima i u svemu kako je dano u općim uvjetima. U jediničnu cijenu uključiti i zaštitni zastor koji se postavlja sa vanjske strane skele po cijeloj površini. Skelu je potrebno osigurat od prevrtanja sidrenjem u objekt a od udara groma uzemljenjem. Potrebno je izvesti pomoćne željezne ili drvene ljestve-penjalice u svrhu osiguranja vertikalne komunikacije po skeli.  </t>
    </r>
    <r>
      <rPr>
        <b/>
        <sz val="9"/>
        <color theme="1"/>
        <rFont val="Calibri"/>
        <family val="2"/>
        <charset val="238"/>
        <scheme val="minor"/>
      </rPr>
      <t xml:space="preserve">Prije izvedbe skele izvođač je dužan izraditi projekt skele što je u cijeni stavke.    </t>
    </r>
    <r>
      <rPr>
        <sz val="9"/>
        <color theme="1"/>
        <rFont val="Calibri"/>
        <family val="2"/>
        <charset val="238"/>
        <scheme val="minor"/>
      </rPr>
      <t xml:space="preserve">                                     </t>
    </r>
  </si>
  <si>
    <t>ukupno</t>
  </si>
  <si>
    <t>kamena vuna debljine 8.0 cm</t>
  </si>
  <si>
    <t>kamena vuna debljine 3.0 cm</t>
  </si>
  <si>
    <t>Demontaža zaštitnih mrežica s otvora podruma te odvoz na deponij. Nakon demontaže sve osigurati za vrijeme radova. U cijenu je potrebno uključiti nabavu nove mrežice i montažu.</t>
  </si>
  <si>
    <t>Demontaža i montaža postojećih sušila i ostalih sličnih elemenata. U cijenu je potrebno uključiti čišćenje, bojanje, prekrojavanje i ponovnu montažu istih, ako se postojeća sušila nemogu prekrojiti onda je potrebno  predviditi nova sušila. Sva sušila potrebno je montirati propisno, obzirom da se za dio radi proboj kroz fasadu, a dio se montira na ogradu. U cijenu novog sušila uračunati tiramole te ostali materijal i opremu potrebnu za dovođenje sušila u funkciju.</t>
  </si>
  <si>
    <t xml:space="preserve">a)   debljine 8.0 cm  </t>
  </si>
  <si>
    <t xml:space="preserve">b)   debljine 3.0 cm  </t>
  </si>
  <si>
    <t xml:space="preserve">Pripremne radove izvesti na način opisan u stavci br. 2.1. Nakon pripremni radova slijedi izvedba certificiranog tankoslojnog kontaktnog sustava (ETICS) na podovima prema vanjskom prostoru na osnovi fasadnih ploča kamene vune (λD ≤ 0,035 W/mK)  debljine određene fizikalnim proračunom. U cijenu je uračunata dobava materijala te izradu sustava prema uputama proizvođača. Postupak izvođenja: Isti kao i kod stavke 2.2   Obračun po m2.      </t>
  </si>
  <si>
    <t xml:space="preserve">kamena vuna debljine 14 cm </t>
  </si>
  <si>
    <r>
      <t xml:space="preserve">Izrada, dobava i postava opšavnog lima nadozida nad istakom od pocinčanog lima debljine 0,6 mm. Lim je razvijene širine do </t>
    </r>
    <r>
      <rPr>
        <b/>
        <sz val="9"/>
        <rFont val="Calibri"/>
        <family val="2"/>
        <charset val="238"/>
        <scheme val="minor"/>
      </rPr>
      <t xml:space="preserve">35 cm.                                                               </t>
    </r>
    <r>
      <rPr>
        <sz val="9"/>
        <rFont val="Calibri"/>
        <family val="2"/>
        <charset val="238"/>
        <scheme val="minor"/>
      </rPr>
      <t>U cijenu je potrebno uključiti sve rubne,spojne i nosive elemente i opšave te brtvljenje trajnoelastičnim poliuretanskim kitom . Sve komlet.</t>
    </r>
  </si>
  <si>
    <t>B.4.3</t>
  </si>
  <si>
    <t>Izrada,dobava i postava kamenih klupčica sa utorom na obe strane na parapetnim zidovima balkona. Debljine kamena min 2.0 cm, razvijene širine cca 25 cm i prepustom 1.5-2 cm. U cijenu uključiti sve namaze (ispod klupica premazati hidoizolacijskim polimer cementnim premazom), rubne spojeve, nosive elemente i sl.</t>
  </si>
  <si>
    <t>B.3  LIMARSKI i KAMENO-KLESARSKI RADOVI</t>
  </si>
  <si>
    <t>D.2.</t>
  </si>
  <si>
    <t>Izrada, doprema i ugradnja trokrilnih prozora sa bijelom termo kutijom, lamele boje svijetlo drvo dimenzija otvora 1750x1500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</si>
  <si>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Izrada, doprema i ugradnja balkonskih vrata s trokrilnim prozorom sa bijelom termo kutijom, lamele boje svijetlo drvo dimenzija otvora 2950x2300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</si>
  <si>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Izrada, doprema i ugradnja peterokrilnog prozora sa bijelom termo kutijom, lamele boje svijetlo drvo dimenzija otvora 3150x1500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</si>
  <si>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D.3.</t>
  </si>
  <si>
    <t>D.4.</t>
  </si>
  <si>
    <t>Izrada, doprema i ugradnja peterokrilnog prozora sa bijelom termo kutijom, lamele boje svijetlo drvo dimenzija otvora 2950x1500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</si>
  <si>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D.5.</t>
  </si>
  <si>
    <t>Izrada, doprema i ugradnja trokrilnih prozora sa bijelom termo kutijom, lamele boje svijetlo drvo dimenzija otvora 1750x1150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</si>
  <si>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D.6.</t>
  </si>
  <si>
    <t>Izrada, doprema i ugradnja balkonskih vrata s dvokrilnim prozorom sa bijelom termo kutijom, lamele boje svijetlo drvo dimenzija otvora 1950x2050 mm,  PVC profil sa 7 komora , 3 brtve i 3 stakla ugraditi s .koef.  prolaza topline cijelog otvora:    u=1.3 W/m2K.   U cijenu je potrebno uključiti vanjsku i unutarnju klupčicu,   te ugraditi staklo  slijedećih karakteristike:                                                                                                                                                                                                                                                                                                    IZO 4Low_e 1,1 + 14 + 4 Float + 14 + 4 Float s koef prolaza topline stakla u≤1,1W/m2K i prozorske rolete na izbačaj.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</si>
  <si>
    <t xml:space="preserve">JEDINIČNA CIJENA </t>
  </si>
  <si>
    <t>BRAVARSKI  RADOVI</t>
  </si>
  <si>
    <t>Demontaža postojećih kapa sa ventilacijskih odušaka i sličnih elemenata sa ravnog neprohodnog krova, te utovar i odvoz materijala  na deponij.</t>
  </si>
  <si>
    <t>Uklanjnjane postojećih slojeva do nosive konstrukcije na terasi  oznake "K1" (radi izvođenja pravilnog  pada) . U cijenu je potrebno uračunati čišćenje horizontalne nosive površine, kao i dovođenje iste površine u takvo  stanje da se na njoj mogu izvesti novi slojevi (u cijenu je potrebno uključiti i krpljenje nosive konstrukcije) , te utovar i odvoz otpadnog  materijala na deponij.</t>
  </si>
  <si>
    <t>Uklanjanje betonskih ploča na podlozi od pijeska na krovoima oznake "K2 i K3". U cijenu je potrebno uključiti i skidanje sloja pijeska do hidroizolacijskog sloja u debljini 3-5 cm .,te uračunati čišćenje horizontalne površine ,utovar i odvoz otpadnog  materijala na deponij.</t>
  </si>
  <si>
    <t>Dobava materijala i izvedba bojanja čeličnih ograda na balkonima koje se ne demontiraju,bojanje rešetkih na prozorima podruma, vrata na izlazu na prohodnu terasu, sve  u Ral_u po izboru Investitora a u skladu s izvornom bojom. Stavka podrazumijeva skidanje starih slojeva boje čeličnim četkama, brušenje, otprašivanje,premaz temeljnom bojom min 2x. Bojanje izvesti do potpunog oličenja. Potrebno je obojati sve metalne elemente na fasadi koji se ne demontiraju</t>
  </si>
  <si>
    <t xml:space="preserve">C.2  IZOLATERSKI RADOVI </t>
  </si>
  <si>
    <t xml:space="preserve">Obračun po m'                                                                                   </t>
  </si>
  <si>
    <t xml:space="preserve">Dobava i ugradnja parne brane od aluminijske folije obostrano obložene bitumenskom masom, Trake parne brane se ugrađuju na pripremljenu površinu AB ploče u skladu s uvjetima za ugradnju parne brane. Uz vertikalne površine i prodore kroz parnu branu uzdiže se minimalno u visini toplinske izolacije.
</t>
  </si>
  <si>
    <t>Obračun po m2 razvijene površine.</t>
  </si>
  <si>
    <t>Krov oznake K2 i K3</t>
  </si>
  <si>
    <t xml:space="preserve">Dobava i ugradnja ekološke jednoslojne hidroizolacijske krovne membrane od sintetičke gume (TPO), energetski učinkovite , debljine 1,5 mm, armirane pletivom, otporne na mikroorganizme.
Hidroizolacijske membrane se polažu na toplinsku izolaciju i ugrađuju u sustavu mehanički pričvršćenih membrana.
Rubovi membrana se međusobno preklapaju i međusobno zavaruju vrućim zrakom kako bi se postigao potpuno homogen spoj. Uz obodne zidove, parapete i nadograđene elemente membrana se uzdiže prema dostupnim visinama.a svojim završetcima membrana se vari na TPO limove  .Radove izvoditi u svemu prema smjernicama o primjeni propisanima od strane proizvođača materijala. Kvaliteta ugrađene hidroizolacije može se dokazati provedbom vodene probe u trajanju od najmanje 24 sata.
Izvoditelj treba imati radnike s odgovarajućim iskustvom, obučene i ovlaštene od proizvođača materijala.
Obračun po m² razvijene površine hidroizolacije.                                                                          
</t>
  </si>
  <si>
    <t>Krov oznake K1</t>
  </si>
  <si>
    <t>C.2.5.</t>
  </si>
  <si>
    <t>C.2.6.</t>
  </si>
  <si>
    <t xml:space="preserve">Dobava i postava podložnog sloja od geotekstila (500 g/m2). Geotekstil se polaže na TPO membranu 
Obračun po m² razvijene površine.                                                                         
</t>
  </si>
  <si>
    <t>C.2.7</t>
  </si>
  <si>
    <t xml:space="preserve">Dobava i postava betonskih ploča dim 50*50*4 cm na krovove oznake K2 i K3 u pijesku debljine min 2 cm ispod kojeg se obavezno postavlja sloj geotekstila (gustoće 500 gr/m3) . Fuge između ploča obavezno ispuniti cementnim mortom. U cijenu je potrebno ukljičiti sav materijal i potreban rad.                                                                  Obračun po m2 .
</t>
  </si>
  <si>
    <t>C.2.8</t>
  </si>
  <si>
    <t>Dobava i postava armirano cementnog estriha u padu. Estrih armiran sa vlaknima. Padove uskladiti prema postojećim visinama krova oznake K1. Minimalna  debljina estriha 4 cm. U cijenu je potrebno uključiti sav materijal i potreban rad .</t>
  </si>
  <si>
    <t>Premazivanje horizontalne površine izvedenog estriha  hidroizolacijskim polimer cementnim premazom u dva sloja debljine 2 mm. Hidroizolacija se podiže uz holker i prag do 10 cm. Obavezno izvesti premaz preko praga tekućom gumom.U cijenu je potrebno uključiti sav materijal i rad.</t>
  </si>
  <si>
    <t>C.2.9</t>
  </si>
  <si>
    <t>C.2.10</t>
  </si>
  <si>
    <t>C.2.11.</t>
  </si>
  <si>
    <t>C.2.12.</t>
  </si>
  <si>
    <t>Izvedba detalja na mjestu sudara horizontalnih i vertikalnih površina koje se izoliraju (po opsegu krova). Detalj se izvodi na način da se ugrađuje prefabricirani perforirani Fe/Zn profil povećane krutosti koji se mehanički učvršćuje za podlogu sa min. 4,0 kom./m1 pričvršćivača.
Obračun po m' izvedenog rubnog detalja.</t>
  </si>
  <si>
    <t>C.2.13</t>
  </si>
  <si>
    <t>C.2.14.</t>
  </si>
  <si>
    <t>C.2.15.</t>
  </si>
  <si>
    <t>C.2.16.</t>
  </si>
  <si>
    <t>Obrada prodora kroz hidroizolaciju do Φ150 mm (cijevi odzračnika) TPO membranom na način da se osigura vodotijesnost.                                                                         Obračun po komadu</t>
  </si>
  <si>
    <t>JEDINIČNA CIJENA</t>
  </si>
  <si>
    <t>C.3  LIMARSKI RADOVI</t>
  </si>
  <si>
    <t>ukupno C:</t>
  </si>
  <si>
    <t>B.1.11</t>
  </si>
  <si>
    <t>B.1.12</t>
  </si>
  <si>
    <t>B.1.13</t>
  </si>
  <si>
    <t>Demotaža  postojećih oborinskih vertikala (2 kom-istočni i zapadni balkoni))  ukupanih u zidove i montaža novih istog protoka, kvalitete prema današnjim standardima . Potrebno ih je dovesti do potpune funkcionalnosti, tj spojiti na postojeće slivnike. U cijenu je potrebno uključiti sav rad, potreban materijal, kao i odvoz postojeće na deponiju. Voditi računa da ce vertikala ostati ispod novog "ETICS" sustava</t>
  </si>
  <si>
    <t xml:space="preserve">Demotaža  postojeće oborinske verikale sa krova oznake K4 i montaža nove istog ili većeg protoka sa potrebnim fazonskim elementima, kvalitete prema današnjim standardima . Potrebno je prilagoditi se novonastalom stanju, oba balkona svesti na istu vertikalu. U cijenu je potrebno uključiti sav rad, potreban materijal, kao i odvoz postojeće na deponiju. </t>
  </si>
  <si>
    <t>Uklanjanje postojećeg zida na prohodnom krovu, zid je u vrlo lošem stanju i potrebno je voditi računa kod njegovog uklanjanja. Preporuka je da se zid  ukloni pažljivo komad po komad. Prije toga potrebno je ukloniti sve elemente koji se nalaze instalirani na zidu.  U cijenu  potrebno je uključiti utovar , kao i  odvoz materijala  na deponij.</t>
  </si>
  <si>
    <t>Demotaža  postojećih oborinskih verikala (5 kom) sa krova oznake K3,K5  i montaža novih istog ili većeg protoka, kvalitete prema današnjim standardima . U cijenu je potrebno uključiti sav rad, potreban materijal, kao i odvoz postojeće na deponiju. Napomena: Ukoliko bude moguće zadržati postojeće vertikale i prilagoditi novonastalom stanju, a u slučaju novih zadnja 2 metra na dvije koje idu do tla zaštititi od mehaničkih oštećenja"</t>
  </si>
  <si>
    <t>Dobava i ugradnja slivnika od TPO-a u slivničke vertikale . Slivnici se mehanički pričvršćuju za podlogu, i na njih se vari hidroizolacija. 
                                                                                                                            Obračun po komadu.</t>
  </si>
  <si>
    <t>Dobava i ugradnja kanalskog sistema s rešetkom  za prihvat oborinske vode sa krova oznake K3 . Potrebno je voditi računa da se rešetka izvede prema upustvima proizvođača.  Voditi računa da se rešetka izvede u završnom sloju (betonske ploče+pijesak), i odgovarajućem padu kako bi se ista mogla priključiti na odgovarajuću oborinsku vertikalu.U cijenu je potrebno uključiti sav potreban materijal i rad.                                                          Obračun po m'.</t>
  </si>
  <si>
    <t xml:space="preserve">Dobava i ugradnja vertikalnih fazonskih elemenata i kapa kao nastavak vertikalnih  postojećih  cijevi koje se nalaze na neprohodnom krovu (oznake K3). Dimenzije novih cijevi uskladiti s postojecim ciijevima, cijevi iznad završnog sloja izvesti min 50 cm. U cijenu je potrebno uključiti sve rubne, spojne, nosive elemente , opšave te brvljenje trajnoelastičnim poliuretanskim kitom, te zaštita TPO membranom. Sve komplet.  </t>
  </si>
  <si>
    <t>Krov oznake K1, d=13 cm</t>
  </si>
  <si>
    <t>Krov oznake K2 i K3, d=10 cm</t>
  </si>
  <si>
    <t>D.7.</t>
  </si>
  <si>
    <t>Podrezivanje postojećih metalnih vrata i dovođenje na novu dimenziju, uz podizanje visine praga zbog povećanja slojeva krova oznake K2. U cijenu je potrebno uključiti i bojanje postojećih vrata, kao i sav potreban rad i materijal.</t>
  </si>
  <si>
    <t>.</t>
  </si>
  <si>
    <t>kamena vuna debljine 3.0 cm (krovni vijenac-razvijene širine cca 50 cm)</t>
  </si>
  <si>
    <t xml:space="preserve">Demontaža svih antena (satelitskih i riblje kosti), te demontaža,kabela , kutija i drugih uređaja koji se nalaze instalirani na krovovima  i pripadajućim djelovima . Nakon demontaže potrebno je osigurati  iste za vrijeme radova , te elemente koji su u upotrebi na propisan način vratiti ,a ostale u dogovoru sa predstavnikom stanara odvesti na deponij ili vratiti vlasniku. </t>
  </si>
  <si>
    <t>Dobava i postava keramičkih pločica u fleksibilnom građevinskom ljepilu na izvedenu hidroizolaciju sa izvedenim fugiranjem. U cijenu je potrebno uključiti sav materijal i rad. Pločice u cijeni do 100 kn/m2+ PDV .</t>
  </si>
  <si>
    <t>Dobava i ugradnja balkonskog slivnika na krovu oznake K1. Slivnik je potrebno izvesti u cementnom estrihu sa svim fazonskim elementima i spojiti na postojeću oborinsku vertikalu. U cijenu uključiti sav rad i materijal do pune funkcionalnosti.
                                                                                                                            Obračun po komadu.</t>
  </si>
  <si>
    <r>
      <t xml:space="preserve">Izrada, dobava i postava opšavnog lima nadozida na ravnom krovu od pocinčanog lima debljine 0,6 mm. Lim je razvijene širine </t>
    </r>
    <r>
      <rPr>
        <b/>
        <sz val="9"/>
        <rFont val="Calibri"/>
        <family val="2"/>
        <charset val="238"/>
        <scheme val="minor"/>
      </rPr>
      <t xml:space="preserve">cca 55 cm.                                                               </t>
    </r>
    <r>
      <rPr>
        <sz val="9"/>
        <rFont val="Calibri"/>
        <family val="2"/>
        <charset val="238"/>
        <scheme val="minor"/>
      </rPr>
      <t>U cijenu je potrebno uključiti sve rubne,spojne i nosive elemente i opšave te brtvljenje trajnoelastičnim poliuretanskim kitom . Sve komplet.</t>
    </r>
  </si>
  <si>
    <t>C.1.3</t>
  </si>
  <si>
    <r>
      <t>Zapunjavanje krovnog vijenca cementnim malterom, nakon uklanjanje horizontalne cijevi iz istog, kao i  čišćenja kanala radi izvođenja detalja</t>
    </r>
    <r>
      <rPr>
        <sz val="9"/>
        <rFont val="Calibri"/>
        <family val="2"/>
        <charset val="238"/>
        <scheme val="minor"/>
      </rPr>
      <t>.</t>
    </r>
  </si>
  <si>
    <t xml:space="preserve">Dobava i postavljanje drvene grede sa završnim pokrovnim limom . Grede  izvesti u dva dijela svaka  dimenzija 15/15 cm  , grede se sidre u nosivu konstrukciju.  Sve izvesti prema detalju oznake ˝Detalj J˝. U cijenu je potrebno ukljačiti sav potrebni materijal i potrebni rad, te adekvatna zaštita drva premazima prema današnjem standardu.  Obračun po m' izvedenog detalja.                       </t>
  </si>
  <si>
    <t>C.2.17.</t>
  </si>
  <si>
    <r>
      <t>Izrada, dobava i postava čeličnog kutnika razvijene širine cca 10 cm koji služi za pričvrščivanje TPO membrane   na drvenu gredu</t>
    </r>
    <r>
      <rPr>
        <b/>
        <sz val="9"/>
        <rFont val="Calibri"/>
        <family val="2"/>
        <charset val="238"/>
        <scheme val="minor"/>
      </rPr>
      <t xml:space="preserve">. </t>
    </r>
    <r>
      <rPr>
        <sz val="9"/>
        <rFont val="Calibri"/>
        <family val="2"/>
        <charset val="238"/>
        <scheme val="minor"/>
      </rPr>
      <t>U cijenu je potrebno uključiti sve ,spojne i nosive elemente. Sve elemente je potrebno osigurati od vanjskih utjecaja.</t>
    </r>
  </si>
  <si>
    <r>
      <t>Izrada, dobava i postava lima za zaštituTPO membrane na poziciji sokla na ravnom prohodnom krovu. Debljina lima je 1.2mm, razvijene širine min 25 cm.</t>
    </r>
    <r>
      <rPr>
        <b/>
        <sz val="9"/>
        <color rgb="FFFF0000"/>
        <rFont val="Calibri"/>
        <family val="2"/>
        <charset val="238"/>
        <scheme val="minor"/>
      </rPr>
      <t xml:space="preserve"> </t>
    </r>
    <r>
      <rPr>
        <sz val="9"/>
        <rFont val="Calibri"/>
        <family val="2"/>
        <charset val="238"/>
        <scheme val="minor"/>
      </rPr>
      <t>U cijenu je potrebno uključiti sve rubne,spojne i nosive elemente i opšave te brtvljenje trajnoelastičnim poliuretanskim kitom . Sve komlet</t>
    </r>
  </si>
  <si>
    <t xml:space="preserve">PRILOG 2. </t>
  </si>
  <si>
    <t xml:space="preserve"> Vrsta projekta: Glavni projekt energetske obnove višestambene  zgrade </t>
  </si>
  <si>
    <t xml:space="preserve">                                                                  </t>
  </si>
  <si>
    <t>TROŠKOVNIK ENERGETSKE OBNOVE VIŠESTAMBENE ZGRADE ,MAŽURANIĆEVO ŠETALIŠTE 11 U SPLITU</t>
  </si>
  <si>
    <t>Broj/zajednička oznaka projekta:T.D.36/2015</t>
  </si>
  <si>
    <r>
      <t xml:space="preserve">OPĆE NAPOMENE:        </t>
    </r>
    <r>
      <rPr>
        <sz val="9"/>
        <rFont val="Calibri"/>
        <family val="2"/>
        <charset val="238"/>
        <scheme val="minor"/>
      </rPr>
      <t xml:space="preserve">Prilikom uređenja terena izvođač radova mora se pridržavati svih uvjeta i opisa u projektnoj dokumentaciji kao i važećih propisa i normi  ili jednakovrijedno odnosno prihvatiti će se i druge jednakovrijedne mjere osiguranja kvalitete:                                                                                                                                                                                                                   Pravilnik o zaštiti na radu u građevinarstvu ( SI.I. SFRJ 42/1968, 45/1968). Uređenje gradilišta čl. 3 - 9.                                                                                                                Zakon o zaštiti na radu (NN 71/14, 118/14, 154/14)      </t>
    </r>
    <r>
      <rPr>
        <b/>
        <sz val="9"/>
        <rFont val="Calibri"/>
        <family val="2"/>
        <charset val="238"/>
        <scheme val="minor"/>
      </rPr>
      <t xml:space="preserve">Gradiva (materijali):                                                                                                                                                                                                              </t>
    </r>
    <r>
      <rPr>
        <sz val="9"/>
        <rFont val="Calibri"/>
        <family val="2"/>
        <charset val="238"/>
        <scheme val="minor"/>
      </rPr>
      <t>Ovi radovi vezani su za uspostavljanje i osposobljavanje terena za građevinsku djelatnost. Na gradilištu se moraju, kako u pripremi tako i u izgradnji, organizirati i provoditi svi radovi tako da se ne ošteti prirodna slika okolinen, da se ne oštete razni uređaji ili komunalna infrakstrutura (vodovod, kanalizacija, elektrorazvod i sl.)</t>
    </r>
    <r>
      <rPr>
        <b/>
        <sz val="9"/>
        <rFont val="Calibri"/>
        <family val="2"/>
        <charset val="238"/>
        <scheme val="minor"/>
      </rPr>
      <t xml:space="preserve">                                                                                                                                                                                                                                                                                                    Postojeće instalacije:       </t>
    </r>
    <r>
      <rPr>
        <sz val="9"/>
        <rFont val="Calibri"/>
        <family val="2"/>
        <charset val="238"/>
        <scheme val="minor"/>
      </rPr>
      <t xml:space="preserve">Pravila  i propisi koji se odnose na pojedine vrste instalacija moraju se poštivati za vrijeme izvođenja radova. Instalacije koje su u uporabi moraju se odgovarajući zaštiti od oštećenja, ukolniti ili premjestiti kako je naznačeno ili projektom specificirano. "Mrtve" instalacije treba odstraniti ili zatvoriti. Izvođač radova dužan je izvijestiti nadzornog organa o polažaju ovakvih instalacija.  </t>
    </r>
    <r>
      <rPr>
        <b/>
        <sz val="9"/>
        <rFont val="Calibri"/>
        <family val="2"/>
        <charset val="238"/>
        <scheme val="minor"/>
      </rPr>
      <t xml:space="preserve">                                                                                                                                                                                                                    Privremeni priistupi:       </t>
    </r>
    <r>
      <rPr>
        <sz val="9"/>
        <rFont val="Calibri"/>
        <family val="2"/>
        <charset val="238"/>
        <scheme val="minor"/>
      </rPr>
      <t xml:space="preserve">Svi pomoćni pristupi i prilazi, ceste i sl., za potrebe gradilišta uključeni su u jediničnu cijenu i neće se priznavati kao posebni troškovi.  Sve otvore na pročelju treba odmah nakon postave skele zaštititi PVC folijom debljine 0,20 mm.                                                                                                                                                                                                 </t>
    </r>
    <r>
      <rPr>
        <b/>
        <sz val="9"/>
        <rFont val="Calibri"/>
        <family val="2"/>
        <charset val="238"/>
        <scheme val="minor"/>
      </rPr>
      <t xml:space="preserve">                                                                                                                                                                                                 OPĆI UVJETI SU SASTAVNI DIO SVAKE POJEDINE STAVKE.   Sve što je navedeno u njima, a nije u pojedinačnom opisu stavke smatra se uključenim u jediničnu cijenu.   Napomena:Uključene sve dobave materijala,rad,pomoćna sredstva,predradnje,transporti i sve drugo potrebno do gotovog proizvoda. U pogledu detalja obavezno konzultirati vlasnike pojedinačnih poslovnih prostora i stanova, te nadzornog inženjera.</t>
    </r>
  </si>
  <si>
    <t>Ovi tehnički uvjeti odnose se na obradu fasadnih površina,a u cilju zaštite od atmosferskih padavina, toplinskih i zračnih utjecaja, požara i odvođenja atmosferskog taloga i difuzne pare. Materijali koji se upotrebljavaju moraju odgovarati hrvatskim normama  ili jednakovrijedno odnosno prihvatiti će se i druge jednakovrijedne mjere osiguranja kvalitete. Oni materijali koji nisu obuhvaćeni hrvatskim normama moraju biti atestirani od strane ovlaštene ustanove za namjenu za koju se koriste  odnosno prihvatiti će se i druge jednakovrijedne mjere osiguranja kvalitete. Ako u projektu nije izričito opisan neki određen materijal, izvoditelj na vlastitu odgovornost treba izabrati i pripremiti odgovarajući materijal, a prema vrsti podloge, zahtjevanom izvođenju u uvjetima u kojima se podloga nalazi za vrijeme izvođenja u ekspolatacijskim uvjetima.</t>
  </si>
  <si>
    <t xml:space="preserve"> -mort (cementni, produžni ili vapneni) HRN U.M2.012 ili jednakovrijedan</t>
  </si>
  <si>
    <t xml:space="preserve"> -cement (za osnovni sloj) HRN B.C1.020 ili jednakovrijedan</t>
  </si>
  <si>
    <t xml:space="preserve"> -vapno HRN B.C1.020 ili jednakovrijedan</t>
  </si>
  <si>
    <t xml:space="preserve">  proizvođača odnosno prihvatiti će se i druge jednakovrijedne mjere osiguranja kvalitete</t>
  </si>
  <si>
    <t xml:space="preserve">Nakon svih potrebnih radova potrebno je  osigurati sušenje popravaka i izravnavanja zidova koje mora trajati minimalno 5 dana u propisanim temperaturnim uvjetima (+5 do +25°C "suho vrijeme"). Uz sve potrebne pripremne radove , prethodno je potrebno planirati i izvesti sve proboje i instalacije u vanjskom zidu. Principljelno proboje kroz fasadu treba izbjegavati jer su, jednostavno rečeno, „rupe“ za odljev topline, odnosno „toplinski mostovi“.   Nakon pripremni radova slijedi nanošenje impregnacijskog prednamaza te izvedba certificiranog tankoslojnog kontaktnog sustava(ETICS) na osnovi fasadnih ploča kamene vune (λD ≤ 0,035 W/mK)  debljine određene fizikalnim proračunom. U cijenu je potrebno uračunati dobavu materijala te izradu sustava prema uputama proizvođača.                                            Postupak izvođenja:Postavljanje perforiranog «sockel-profila» jednake širine kao debljina ploče od kamene vune. Pričvršćenje izvesti nerđajućim pričvrsnicama na razmaku svakih 40 do 60 cm. Nanošenje polimerno-cementnog ljepila trakasto po rubovima i točkasto po sredini ploča. Ploče se nakon lijepljenja dodatno mehanički  pričvrsnicama sa navojnmi čeličnim vijkom koja mora biti usidrena u postojeću čvrstu podlogu minimalno 4 cm ne računajući dodatne slojeve kao termožbuku i naknadno toplinsku fsadu.   Broj pričvrsnica po m2 potrebno je odrediti statičkim proračunom, koji je dužan naručiti izvođač radova. Pretpostavka je da će trebati 8 pričvrsnica/m2 na uglovima i na potezima 4m od uglova dok će na ostalim površinama biti potrebno 6 pričvrsnica /m2. Na uglove se postavljaju PVC kutni profili sa staklenom mrežicom kao i oko otvora s tim da je na dijagonalama otvora potrebno kao dodatno ojačanje postaviti staklenu mrežicu dimenzija 20x40 (30x50) cm.  Na ploče od kamene vune nanosi se polimerno-cementno ljepilo u koje utiskujemo certificiranu mrežicu od staklenih vlakana, alkalno otpornu, sa preklopima minimalno 10 cm, koja se izravnava drugim slojem polimerno-cementnog ljepila. Nakon propisanog sušenja (prema uputstvima proizvođača), a prije izvođenja završnog sloja potrebno je nanijeti impregnirajući predpremaz. 
Kao završni sloj  izvodi se fasadna (silikatna/ silikonska/ akrilna) žbuka minimalne strukture zrna 1,5 mm.  Završni sloj mora osigurati propisnu vodoodbojnost te otpornost na atmosferske utjecaje i otpornost pigmenta na UV  zrake.  Sve radove izvesti prema uputama proizvođača  sustava komponenti certificiranog sustava sukladno HRN EN 13500   ili jednakovrijedno odnosno prihvatiti će se i druge jednakovrijedne mjere osiguranja kvalitete (obavezno prilaganje Izjave o svojstvima za sustav!).Sve prodore  kroz fasadno platno, cijevi i kablovi  i nosači vanjskih  klima jedinica potrebno je brtviti odgovarajućim  kitovima za garantiranu vodonepropusnost.Na sve kuteve otvora (prozora, vrata) ljepi se špaletni element debljine 2 cm na način da isti prekrije bočni dio naljepljenih ploča do svijetlog otvora (ako su prozori postavljeni u ravnini vanjskog ruba opeke ili betona, nema potrebe za špaletnim elementima). Špalete su uračunate u jediničnu cijenu. Na svim spojevima otvora i špaleta postaviti APU lajsne radi boljeg brtvljenja. Otvori površine do 3 m2 se ne odbijaju.                                                                                                            NAPOMENA:Sve  vidljive površine toplinnsko-izolacijskih materijala uključujići špale, te gornje i donje završetke ETICS_a na kojima nisu ugrađeni prikladni profili, potrebno je obraditi armaturnim slojem i završnom žbukom. Na taj način ce se zastititi  od prodora vlage,oštećenja koji mogu uzrokovati insekti,glodavci i sl.Naknadno izravnanje izvedenog ETIC sustava nije dozvoljeno.
</t>
  </si>
  <si>
    <r>
      <t>Pripremne radove izvesti na način opisan u stavci br. B.2.1/B.2.2 . Izvedba sustava toplinske izolacije  podnožja zgrade do visine prskanja od 50 cm pločama hrapave strukture i stepenastog ruba, od ekstrudiranog polistirena (XPS-a, λD ≤ 0,036 W/mK), a ostali dio prizemlja (u skladu s postojećim stanjem)  ploča kamene vune (λD ≤ 0,035 W/mK), debljine određene fizikalnim proračunom, a  Ljepi se na prethodno pripremljneu podlogu koju je potreno premazati hidroizolacijskim polimer cementnim premazom u dva sloja debljine 2mm. Ploče se ljepe ljepilom otpornim na vlagu i pričvršćuje se na zid fasadnim pričvrsnicama sa čeličnim uloškom. Dubina sidrenja je min 4 cm. Na ploče nanosi se prvi sloj ljepila za povezane sustave vanjske toplinske izolacije od 3 mm u koji se utapa certificirana mrežica od staklenih vlakana, alkalno otporna. Zatim slijedi drugi izravnavajući sloj ljepila 2 mm te sušenje čitavog armirajućeg sloja. Nakon propisanog sušenja (prema uputstvima proizvođača) nanosi se pretpremaz za poboljšanje prionljivosti.Kao završni sloj  preporuča se mozaična žbuka -"</t>
    </r>
    <r>
      <rPr>
        <b/>
        <sz val="9"/>
        <rFont val="Calibri"/>
        <family val="2"/>
        <charset val="238"/>
        <scheme val="minor"/>
      </rPr>
      <t>kulir</t>
    </r>
    <r>
      <rPr>
        <sz val="9"/>
        <rFont val="Calibri"/>
        <family val="2"/>
        <charset val="238"/>
        <scheme val="minor"/>
      </rPr>
      <t xml:space="preserve">" otporan na mehaničke udarce. Sve radove izvesti prema uputama proizvođača  sustava komponenti certificiranog sustava sukladno HRN EN 13500 ili jednakovrijedno  odnosno prihvatiti će se i druge jednakovrijedne mjere osiguranja kvalitete(obavezno prilaganje Izjave o svojstvima za sustav!).U cijenu je potrebno uračunati dobavu materijala i izradu podnožja fasade prema uputama proizvođača. Obračun po m2.                                                                                                                                                                           </t>
    </r>
  </si>
  <si>
    <t xml:space="preserve">Pripremne radove izvesti na način opisan u stavci br. B.2.1/B.2.2. Izvedba sustava toplinske izolacije  podnožja lođe do visine prskanja od 20 cm pločama hrapave strukture i stepenastog ruba, od ekstrudiranog polistirena (XPS-a, λD ≤ 0,036 W/mK)  , debljine d=3 cm. Ljepi se na prethodno pripremljneu podlogu koju je potreno premazati hidroizolacijskim polimer cementnim premazom u dva sloja debljine 2mm. Ploče se ljepe ljepilom otpornim na vlagu i pričvršćuje se na zid fasadnim pričvrsnicama sa čeličnim uloškom. Dubina sidrenja je min 4 cm. Na rebraste  ploče nanosi se prvi sloj ljepila za povezane sustave vanjske toplinske izolacije od 3 mm u koji se utapa certificirana mrežica od staklenih vlakana, alkalno otporna. Zatim slijedi drugi izravnavajući sloj ljepila 2 mm te sušenje čitavog armirajućeg sloja minimalno 5 dana u normiranim uvjetima. Nakon propisanog sušenja (prema uputstvima proizvođača)nanosi se pretpremaz za poboljšanje prionljivosti.Kao završni sloj  izvodi se fasadna (silikatna/ silikonska/ akrilna) žbuka minimalne strukture zrna1,5 mm. Sve radove izvesti prema uputama proizvođača  sustava komponenti certificiranog sustava sukladno HRN EN 13500 ili jednakovrijedno  odnosno prihvatiti će se i druge jednakovrijedne mjere osiguranja kvalitete(obavezno prilaganje Izjave o svojstvima  za sustav!).U cijenu je potrebno uračunati dobavu materijala i izradu podnožja fasade prema uputama proizvođača. Obračun po m2. </t>
  </si>
  <si>
    <r>
      <t xml:space="preserve">Pripremne radove izvesti na način opisan u stavci B.2.1/B.2.2. </t>
    </r>
    <r>
      <rPr>
        <b/>
        <sz val="9"/>
        <rFont val="Calibri"/>
        <family val="2"/>
        <charset val="238"/>
        <scheme val="minor"/>
      </rPr>
      <t xml:space="preserve">Obrada dijelova fasade bez toplinske izolacije je neophodna zbog zaštite toplinske izolacije koja je u doticaju s ovim dijelovima. Na ovaj način osiguravamo potpuno zaštitu toplinskog sustava od prodora vode. </t>
    </r>
    <r>
      <rPr>
        <sz val="9"/>
        <rFont val="Calibri"/>
        <family val="2"/>
        <charset val="238"/>
        <scheme val="minor"/>
      </rPr>
      <t xml:space="preserve">Na zid i podglede se nanosi armirajući sloj ljepila punoplošno debljine  3 mm koje se armira  certificiranom alkalno otpornom staklenom mrežicom (160 gr/m2). Uglove otvora se dodatno dijagonalno armira  mrežicom dim 20X 40 cm. Potom se čitava površina zagladi istim  polimercementnim ljepilom, do potpuno ravne i  glatke površine. Nakon sušenja podloge (ovisno od vremena i preporuke proizvođača sustava). Podloga se grundira temeljnim premazom te se nanosi završni sloj,  preporuča se fasadna (silikatna/ silikonska/ akrilna) žbuka min. 1,5 mm strukture zrna, odnosno najviše do 4,0 mm. Završni sloj mora osigurati  vodoodbojnost, paropropusnost, otpornost na  atmosferske utjecaje i otpornost pigmenta na UV  zrake.  Sve radove izvesti prema uputama proizvođača .(obavezno prilaganje Izjave o svojstvima  za sustav!).
</t>
    </r>
  </si>
  <si>
    <t>Svi materijali koji se upotrebljavaju moraju odgovarati hrvatskim standardima i normama ili jednakovrijedno odnosno prihvatiti će se i druge jednakovrijedne mjere osiguranja kvalitete, te</t>
  </si>
  <si>
    <t>prije početka izvođenja njihove ateste, certifikate i izjave o svojstvima predočiti nadzornom</t>
  </si>
  <si>
    <t xml:space="preserve">atestirani od strane drugih ovlaštenih ustanova za namjenu za koju se koriste  odnosno prihvatiti će se i druge jednakovrijedne mjere osiguranja kvalitete, te također </t>
  </si>
  <si>
    <t>Radovi se smatraju završenim i predanim investitoru tek nakon izvršenog tehničkog pregleda ili ptimopredaje objekta</t>
  </si>
  <si>
    <r>
      <rPr>
        <b/>
        <sz val="9"/>
        <color theme="1"/>
        <rFont val="Calibri"/>
        <family val="2"/>
        <charset val="238"/>
        <scheme val="minor"/>
      </rPr>
      <t>Tehnički uvjeti</t>
    </r>
    <r>
      <rPr>
        <sz val="9"/>
        <color theme="1"/>
        <rFont val="Calibri"/>
        <family val="2"/>
        <charset val="238"/>
        <scheme val="minor"/>
      </rPr>
      <t xml:space="preserve">
Ovi uvjeti odnose se na izolacijske radove stropova i ravnih krovova. Svi materijali koji se ugrađuju u izolacijske slojeve moraju po svom sastavu, fizičko-mehaničkim svojstvima odgovarati odgovarajućim hrvatskim normama ili jednakovrijedno odnosno prihvatiti će se i druge jednakovrijedne mjere osiguranja kvalitete za takvu vrstu izolacijskih radova i za njih moraju postojati atesti.
</t>
    </r>
    <r>
      <rPr>
        <b/>
        <sz val="9"/>
        <color theme="1"/>
        <rFont val="Calibri"/>
        <family val="2"/>
        <charset val="238"/>
        <scheme val="minor"/>
      </rPr>
      <t xml:space="preserve"> Materijali za sloj izjednačavanja pritiska</t>
    </r>
    <r>
      <rPr>
        <sz val="9"/>
        <color theme="1"/>
        <rFont val="Calibri"/>
        <family val="2"/>
        <charset val="238"/>
        <scheme val="minor"/>
      </rPr>
      <t xml:space="preserve"> 
- bitumenizirani perforirani stakleni voal prema HRN U.MB.248 ili jednakovrijedno odnosno prihvatiti će se i druge jednakovrijedne mjere osiguranja kvalitete (sa sitnim mineralnim posipom sa gornje strane i krupnijim - najmanje veličine zrna 1,5 mm sa donje strane)
- bitumenizirani stakleni voal (neperforirani sa sa posipom kao kod bitumeniziranog voala).
 Za sloj izjednačavanja pritiska mogu se primijeniti i slijedeći materijali:
- valoviti, impregnirani čvrsti karton 
- razne čvrste izolacijske trake
- građevinski elementi sa formiranim čvorovima sa donje strane preko kojih se oslanjaju na podlogu.
 Materijali za parnu branu 
- bitumenska traka sa uloškom od aluminijske folije HRN U.M3.230 ili jednakovrijedno odnosno prihvatiti će se i druge jednakovrijedne mjere osiguranja kvalitete
- jednostrano bitumenom obložene aluminijske folije HRN U.M3.229 ili jednakovrijedno odnosno prihvatiti će se i druge jednakovrijedne mjere osiguranja kvalitete
- nebitumenizirane aluminijske folije HRN C.C2.100 i HRN C.C4.025  ili jednakovrijedno odnosno prihvatiti će se i druge jednakovrijedne mjere osiguranja kvalitetesa folijama deb. od 0.08-0-20 mm
- za osnovne premaze kao dio parne brane i sredstava za ljepljenje primjenjuju se bitumenski materijali i to za hladni postupak na bazi rastvarača ili emulzija, HRN U.M3.240 i HRN U.M3.242. ili jednakovrijedno odnosno prihvatiti će se i druge jednakovrijedne mjere osiguranja kvalitete
</t>
    </r>
    <r>
      <rPr>
        <b/>
        <sz val="9"/>
        <color theme="1"/>
        <rFont val="Calibri"/>
        <family val="2"/>
        <charset val="238"/>
        <scheme val="minor"/>
      </rPr>
      <t xml:space="preserve"> Materijali za toplinsku izolaciju </t>
    </r>
    <r>
      <rPr>
        <sz val="9"/>
        <color theme="1"/>
        <rFont val="Calibri"/>
        <family val="2"/>
        <charset val="238"/>
        <scheme val="minor"/>
      </rPr>
      <t xml:space="preserve">
Svi materijali za toplinsku izolaciju pored osnovnih svojstava (pružaju veliki otpor prolazu topline i imaju malu vrijednost koeficijenta toplinske provodljivosti) moraju zadovoljavati i slijedeća svojstva: 
- odgovarajuću čvrstoću 
- postojanost na višim temperaturama i temperaturnim promjenama 
- nepromjenljivost zapremine i oblika
- suhoća
- vodoodbojnost ili malo upijanje vlage
- postojanost na atmosferlije
- otpornost na trulenje
- mala težina
- laka obradljivost
- lako i jednostavno ugrađivanje.
 </t>
    </r>
    <r>
      <rPr>
        <b/>
        <sz val="9"/>
        <color theme="1"/>
        <rFont val="Calibri"/>
        <family val="2"/>
        <charset val="238"/>
        <scheme val="minor"/>
      </rPr>
      <t xml:space="preserve">Materijali za hidroizolaciju </t>
    </r>
    <r>
      <rPr>
        <sz val="9"/>
        <color theme="1"/>
        <rFont val="Calibri"/>
        <family val="2"/>
        <charset val="238"/>
        <scheme val="minor"/>
      </rPr>
      <t xml:space="preserve">
- jednoslojne hidroizolacijske menbrane otporne na uv zračenja
 Svi građevinski, zanatski i drugi radovi, koji prethode pojedinim izolacijama, bilo da su u vezi s njima ili ne, ali čije uporedno ili kasnije izvođenje stvara mogućnost oštećenja izolacije moraju se izvršiti prije izolacije. 
 Prije početka hidroizolacijskih radova podloge se moraju pregledati i činjenično stanje zapisnički ustanoviti u građevinskom dnevniku.
 Pri izradi hidroizolacije moraju se, na osnovu pravilno riješenih detalja, efikasno izolirati svi prodori kroz krovove i terase, te uspostaviti vodonepropusne dugotrajne veze sa drugim materijalima i drugim izvedenim građevinskim elementima sa kojima hidroizolacija dolazi u kontakt.
 Jediničnu cijena treba sadržavati:
- sav rad sa dobavom i dostavom alata i materijala na gradilištu
- glavni i pomoćni alat i materijal
- deponiranje alata i materijala 
- čišćenje po završenom radu
- svu štetu na svojim i tuđim radovima učinjenim nepažnjom.
 Ukoliko je nešto u troškovniku nejasno, treba tražiti dodatno objašnjenje od nadzornog inženjera ili projektanta prije davanja ponude, jer se kasniji prigovor neće uzeti u obzir niti priznati bilo kakva razlika za naplatu.
</t>
    </r>
  </si>
  <si>
    <t xml:space="preserve">Dobava i polaganje ploča  kamene vune za krovove, ukupne debljine od 10 cm do 13 cm, u dva sloja s preklopima. Toplinska izolacija se polaže direktno na postojeću hidroizolaciju (koja ima funkciju parne brane) kod krova oznake K2 i K3, dok kod krova oznake k1 se postavlja na novu parnu branu.
Obračun po m² položenih ploča toplinske izolacije
</t>
  </si>
  <si>
    <t xml:space="preserve"> ili primopredaje radova i potpisanog adekvatnog zapisnika u tom smislu.</t>
  </si>
  <si>
    <t>Svi materijali koji se upotrebljavaju moraju odgovarati hrvatskim standardima i normama  ili jednakovrijedno odnosno prihvatiti će se i druge jednakovrijedne mjere osiguranja kvalitete za takvu vrstu izolacijskih radova i za njih moraju postojati atesti. , te</t>
  </si>
  <si>
    <t xml:space="preserve">atestirani od strane drugih ovlaštenih ustanova za namjenu za koju se koriste odnosno prihvatiti će se i druge jednakovrijedne mjere osiguranja kvalitete, te također </t>
  </si>
  <si>
    <t xml:space="preserve"> ili primopredaje objekta i potpisanog adekvatnog zapisnika u tom smislu.</t>
  </si>
  <si>
    <t>Moraju biti u skladu sa hrvatskim normama ili jednakovrijedno , a oni za koje HRN ne postoji moraju imati ateste koji odgovaraju predviđenoj namjeni ili jednakovrijedno odnosno prihvatiti će se i druge jednakovrijedne mjere osiguranja kvalitete</t>
  </si>
  <si>
    <t xml:space="preserve">Ove opće napomene odnose se na radove bojanja VANJSKI ELEMENATA NA FASADI.   
Radove iz ovog poglavlja izvesti stručno, solidno i isključivo prema opisu iz ovog troškovnika,         
tehničkoj dokumentaciji kao i isključivo po odabiru, uputstvima i odobrenjima glavnog projektanta.      
Svi radovi trebaju biti izvedeni u potpunosti u skladu sa tehničkim propisima za ovu vrstu radova      
i dobrim uzancama struke, a posebno u skladu sa:      
 -Pravilnik o tehničkim mjerama i uvjetima za završne radove u građevinarstvu.      
 -Tehnički uvjeti za izvođenje soboslikarskih i ličilaćkih radova HRN U.F.2.015.  ili jednakovrijedno odnosno prihvatiti će se i druge jednakovrijedne mjere osiguranja kvalitete     
Svi materijali koji se upotrebljavaju moraju odgovarati hrvatskim standardima i normama ili jednakovrijedno odnosno prihvatiti će se i druge jednakovrijedne mjere osiguranja kvalitete, te prije       
početka izvođenja njihove ateste, certifikate i izjave o svojstvima predočiti nadzornom inženjeru.      
Oni materijali koji nisu obuhvaćeni hrvatskim standardima i normama moraju biti atestirani od starne      
drugih ovlaštenih ustanova za namjenu za koju se koriste, te također rezultate ispitivanja istih      
predočiti nadzornom inženjeru prije početka izvođenja radova odnosno prihvatiti će se i druge jednakovrijedne mjere osiguranja kvalitete   .      
Nije dozvoljen početak ugradbe materijala prije predočenja važećih atesta i certifikata.      
Izvoditelj radova iz ovog poglavlja dužan je permanentno primjenjivati sve mjere zaštite na radu      
u smislu hrvatskih zakona i propisa.Ukoliko je što u troškovniku nejasno, treba tražiti dodatno objašnjenje i detaljni nacrt od  nadzornog inženjera ili projektanata prije davanja ponude jer se kasniji prigovori neće uzeti  U OBZIR.                                                                          
</t>
  </si>
  <si>
    <t xml:space="preserve"> i potpisanog adekvatnog zapisnika u tom smislu.</t>
  </si>
  <si>
    <t xml:space="preserve">Radovi se smatraju završenim i predanim investitoru tek nakon završenog tehnićkog pregleda ili primopredaje objekta </t>
  </si>
</sst>
</file>

<file path=xl/styles.xml><?xml version="1.0" encoding="utf-8"?>
<styleSheet xmlns="http://schemas.openxmlformats.org/spreadsheetml/2006/main">
  <numFmts count="2">
    <numFmt numFmtId="44" formatCode="_-* #,##0.00\ &quot;kn&quot;_-;\-* #,##0.00\ &quot;kn&quot;_-;_-* &quot;-&quot;??\ &quot;kn&quot;_-;_-@_-"/>
    <numFmt numFmtId="164" formatCode="_-* #,##0.00\ [$kn-41A]_-;\-* #,##0.00\ [$kn-41A]_-;_-* &quot;-&quot;??\ [$kn-41A]_-;_-@_-"/>
  </numFmts>
  <fonts count="25">
    <font>
      <sz val="11"/>
      <color theme="1"/>
      <name val="Calibri"/>
      <family val="2"/>
      <charset val="238"/>
      <scheme val="minor"/>
    </font>
    <font>
      <sz val="11"/>
      <color rgb="FFFF0000"/>
      <name val="Calibri"/>
      <family val="2"/>
      <charset val="238"/>
      <scheme val="minor"/>
    </font>
    <font>
      <b/>
      <sz val="10"/>
      <color theme="1"/>
      <name val="Calibri"/>
      <family val="2"/>
      <charset val="238"/>
      <scheme val="minor"/>
    </font>
    <font>
      <sz val="9"/>
      <color theme="1"/>
      <name val="Calibri"/>
      <family val="2"/>
      <charset val="238"/>
      <scheme val="minor"/>
    </font>
    <font>
      <sz val="9"/>
      <name val="Calibri"/>
      <family val="2"/>
      <charset val="238"/>
      <scheme val="minor"/>
    </font>
    <font>
      <sz val="11"/>
      <name val="Calibri"/>
      <family val="2"/>
      <charset val="238"/>
      <scheme val="minor"/>
    </font>
    <font>
      <sz val="10"/>
      <name val="Arial"/>
      <family val="2"/>
      <charset val="238"/>
    </font>
    <font>
      <sz val="11"/>
      <color theme="1"/>
      <name val="Calibri"/>
      <family val="2"/>
      <scheme val="minor"/>
    </font>
    <font>
      <b/>
      <sz val="11"/>
      <name val="Calibri"/>
      <family val="2"/>
      <charset val="238"/>
      <scheme val="minor"/>
    </font>
    <font>
      <b/>
      <sz val="9"/>
      <name val="Calibri"/>
      <family val="2"/>
      <charset val="238"/>
      <scheme val="minor"/>
    </font>
    <font>
      <b/>
      <sz val="10"/>
      <name val="Calibri"/>
      <family val="2"/>
      <charset val="238"/>
      <scheme val="minor"/>
    </font>
    <font>
      <sz val="10"/>
      <color theme="1"/>
      <name val="Calibri"/>
      <family val="2"/>
      <charset val="238"/>
      <scheme val="minor"/>
    </font>
    <font>
      <sz val="10"/>
      <name val="Calibri"/>
      <family val="2"/>
      <charset val="238"/>
      <scheme val="minor"/>
    </font>
    <font>
      <sz val="8"/>
      <name val="Calibri"/>
      <family val="2"/>
      <charset val="238"/>
      <scheme val="minor"/>
    </font>
    <font>
      <sz val="8"/>
      <color theme="1"/>
      <name val="Calibri"/>
      <family val="2"/>
      <charset val="238"/>
      <scheme val="minor"/>
    </font>
    <font>
      <b/>
      <sz val="8"/>
      <name val="Calibri"/>
      <family val="2"/>
      <charset val="238"/>
      <scheme val="minor"/>
    </font>
    <font>
      <b/>
      <sz val="9"/>
      <color theme="1"/>
      <name val="Calibri"/>
      <family val="2"/>
      <charset val="238"/>
      <scheme val="minor"/>
    </font>
    <font>
      <sz val="9"/>
      <color rgb="FFFF0000"/>
      <name val="Calibri"/>
      <family val="2"/>
      <charset val="238"/>
      <scheme val="minor"/>
    </font>
    <font>
      <sz val="10"/>
      <color rgb="FFFF0000"/>
      <name val="Calibri"/>
      <family val="2"/>
      <charset val="238"/>
      <scheme val="minor"/>
    </font>
    <font>
      <b/>
      <sz val="12"/>
      <name val="Calibri"/>
      <family val="2"/>
      <charset val="238"/>
      <scheme val="minor"/>
    </font>
    <font>
      <b/>
      <sz val="8"/>
      <color theme="1"/>
      <name val="Calibri"/>
      <family val="2"/>
      <charset val="238"/>
      <scheme val="minor"/>
    </font>
    <font>
      <b/>
      <sz val="11"/>
      <color theme="1"/>
      <name val="Calibri"/>
      <family val="2"/>
      <charset val="238"/>
      <scheme val="minor"/>
    </font>
    <font>
      <sz val="10"/>
      <name val="Sun DRACO"/>
      <family val="3"/>
    </font>
    <font>
      <b/>
      <sz val="9"/>
      <color rgb="FFFF0000"/>
      <name val="Calibri"/>
      <family val="2"/>
      <charset val="238"/>
      <scheme val="minor"/>
    </font>
    <font>
      <b/>
      <sz val="20"/>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right/>
      <top style="medium">
        <color indexed="64"/>
      </top>
      <bottom/>
      <diagonal/>
    </border>
    <border>
      <left style="medium">
        <color indexed="64"/>
      </left>
      <right/>
      <top/>
      <bottom/>
      <diagonal/>
    </border>
    <border>
      <left/>
      <right/>
      <top style="double">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s>
  <cellStyleXfs count="22">
    <xf numFmtId="0" fontId="0" fillId="0" borderId="0"/>
    <xf numFmtId="0" fontId="6" fillId="0" borderId="0"/>
    <xf numFmtId="0" fontId="7" fillId="0" borderId="0"/>
    <xf numFmtId="0" fontId="6" fillId="0" borderId="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2" fillId="0" borderId="0" applyNumberFormat="0" applyFill="0" applyBorder="0" applyAlignment="0" applyProtection="0"/>
  </cellStyleXfs>
  <cellXfs count="468">
    <xf numFmtId="0" fontId="0" fillId="0" borderId="0" xfId="0"/>
    <xf numFmtId="0" fontId="1" fillId="0" borderId="0" xfId="0" applyFont="1" applyBorder="1" applyAlignment="1">
      <alignment horizontal="center"/>
    </xf>
    <xf numFmtId="0" fontId="3" fillId="0" borderId="0" xfId="0" applyFont="1"/>
    <xf numFmtId="0" fontId="4" fillId="0" borderId="0" xfId="0" applyFont="1" applyBorder="1"/>
    <xf numFmtId="0" fontId="5" fillId="0" borderId="0" xfId="0" applyFont="1" applyBorder="1"/>
    <xf numFmtId="0" fontId="5" fillId="0" borderId="7" xfId="0" applyFont="1" applyFill="1" applyBorder="1"/>
    <xf numFmtId="0" fontId="5" fillId="0" borderId="0" xfId="0" applyFont="1" applyFill="1" applyBorder="1"/>
    <xf numFmtId="164" fontId="0" fillId="0" borderId="0" xfId="0" applyNumberFormat="1"/>
    <xf numFmtId="0" fontId="5" fillId="0" borderId="0" xfId="0" applyFont="1"/>
    <xf numFmtId="0" fontId="5" fillId="0" borderId="8" xfId="0" applyFont="1" applyFill="1" applyBorder="1"/>
    <xf numFmtId="0" fontId="5" fillId="0" borderId="4" xfId="0" applyFont="1" applyFill="1" applyBorder="1"/>
    <xf numFmtId="0" fontId="10" fillId="0" borderId="0" xfId="0" applyFont="1" applyFill="1" applyBorder="1" applyAlignment="1">
      <alignment horizontal="center" wrapText="1"/>
    </xf>
    <xf numFmtId="0" fontId="10" fillId="0" borderId="0" xfId="0" applyFont="1" applyFill="1" applyBorder="1" applyAlignment="1">
      <alignment horizontal="center" vertical="center" wrapText="1"/>
    </xf>
    <xf numFmtId="49" fontId="11" fillId="0" borderId="6" xfId="0" applyNumberFormat="1" applyFont="1" applyFill="1" applyBorder="1" applyAlignment="1">
      <alignment horizontal="center" vertical="top"/>
    </xf>
    <xf numFmtId="0" fontId="12" fillId="0" borderId="3" xfId="0" applyFont="1" applyFill="1" applyBorder="1" applyAlignment="1">
      <alignment horizontal="center"/>
    </xf>
    <xf numFmtId="164" fontId="10" fillId="0" borderId="5" xfId="0" applyNumberFormat="1" applyFont="1" applyFill="1" applyBorder="1" applyAlignment="1">
      <alignment horizontal="center"/>
    </xf>
    <xf numFmtId="0" fontId="12" fillId="0" borderId="0" xfId="0" applyFont="1" applyFill="1" applyBorder="1" applyAlignment="1">
      <alignment horizontal="center"/>
    </xf>
    <xf numFmtId="164" fontId="10" fillId="0" borderId="14" xfId="0" applyNumberFormat="1" applyFont="1" applyFill="1" applyBorder="1" applyAlignment="1">
      <alignment horizontal="center"/>
    </xf>
    <xf numFmtId="0" fontId="9" fillId="0" borderId="0" xfId="0" applyFont="1" applyFill="1" applyBorder="1" applyAlignment="1">
      <alignment horizontal="center"/>
    </xf>
    <xf numFmtId="0" fontId="3" fillId="0" borderId="0" xfId="0" applyFont="1" applyFill="1" applyBorder="1" applyAlignment="1">
      <alignment horizontal="left" vertical="top" wrapText="1"/>
    </xf>
    <xf numFmtId="0" fontId="16"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10" fillId="0" borderId="1" xfId="0" applyFont="1" applyFill="1" applyBorder="1" applyAlignment="1">
      <alignment horizontal="center" vertical="center" wrapText="1"/>
    </xf>
    <xf numFmtId="0" fontId="3" fillId="0" borderId="0" xfId="0" applyFont="1" applyFill="1" applyAlignment="1">
      <alignment horizontal="left" vertical="top" wrapText="1"/>
    </xf>
    <xf numFmtId="0" fontId="3" fillId="0" borderId="0" xfId="0" applyFont="1" applyFill="1"/>
    <xf numFmtId="164" fontId="12" fillId="0" borderId="14" xfId="0" applyNumberFormat="1" applyFont="1" applyFill="1" applyBorder="1" applyAlignment="1">
      <alignment horizontal="center"/>
    </xf>
    <xf numFmtId="0" fontId="15" fillId="0" borderId="0" xfId="1" applyFont="1" applyFill="1" applyBorder="1"/>
    <xf numFmtId="0" fontId="13" fillId="0" borderId="0" xfId="1" applyFont="1" applyFill="1" applyBorder="1"/>
    <xf numFmtId="0" fontId="15" fillId="0" borderId="0" xfId="1" applyFont="1" applyFill="1" applyBorder="1" applyAlignment="1">
      <alignment horizontal="right"/>
    </xf>
    <xf numFmtId="4" fontId="15" fillId="0" borderId="0" xfId="1" applyNumberFormat="1" applyFont="1" applyFill="1" applyBorder="1"/>
    <xf numFmtId="0" fontId="13" fillId="0" borderId="0" xfId="1" applyFont="1" applyFill="1"/>
    <xf numFmtId="0" fontId="14" fillId="0" borderId="0" xfId="0" applyFont="1" applyFill="1"/>
    <xf numFmtId="0" fontId="13" fillId="0" borderId="0" xfId="1" applyFont="1" applyFill="1" applyAlignment="1"/>
    <xf numFmtId="4" fontId="15" fillId="0" borderId="0" xfId="1" applyNumberFormat="1" applyFont="1" applyFill="1" applyAlignment="1">
      <alignment horizontal="right"/>
    </xf>
    <xf numFmtId="4" fontId="15" fillId="0" borderId="0" xfId="1" applyNumberFormat="1" applyFont="1" applyFill="1"/>
    <xf numFmtId="4" fontId="13" fillId="0" borderId="0" xfId="1" applyNumberFormat="1" applyFont="1" applyFill="1" applyAlignment="1">
      <alignment horizontal="right"/>
    </xf>
    <xf numFmtId="4" fontId="13" fillId="0" borderId="0" xfId="1" applyNumberFormat="1" applyFont="1" applyFill="1"/>
    <xf numFmtId="0" fontId="11" fillId="0" borderId="0" xfId="0" applyFont="1" applyFill="1"/>
    <xf numFmtId="0" fontId="11" fillId="0" borderId="0" xfId="0" applyFont="1"/>
    <xf numFmtId="0" fontId="10" fillId="0" borderId="1" xfId="0" applyFont="1" applyFill="1" applyBorder="1" applyAlignment="1">
      <alignment horizontal="center" wrapText="1"/>
    </xf>
    <xf numFmtId="0" fontId="11" fillId="0" borderId="7" xfId="0" applyFont="1" applyFill="1" applyBorder="1"/>
    <xf numFmtId="0" fontId="11" fillId="0" borderId="8" xfId="0" applyFont="1" applyFill="1" applyBorder="1"/>
    <xf numFmtId="0" fontId="11" fillId="0" borderId="4" xfId="0" applyFont="1" applyFill="1" applyBorder="1"/>
    <xf numFmtId="0" fontId="18" fillId="0" borderId="8" xfId="0" applyFont="1" applyFill="1" applyBorder="1"/>
    <xf numFmtId="0" fontId="12" fillId="0" borderId="0" xfId="0" applyFont="1" applyFill="1"/>
    <xf numFmtId="0" fontId="11" fillId="0" borderId="17" xfId="0" applyFont="1" applyFill="1" applyBorder="1"/>
    <xf numFmtId="0" fontId="11" fillId="0" borderId="16" xfId="0" applyFont="1" applyFill="1" applyBorder="1"/>
    <xf numFmtId="164" fontId="10" fillId="0" borderId="0" xfId="0" applyNumberFormat="1" applyFont="1" applyFill="1" applyBorder="1" applyAlignment="1">
      <alignment horizontal="center"/>
    </xf>
    <xf numFmtId="0" fontId="10" fillId="0" borderId="0" xfId="0" applyFont="1" applyFill="1" applyBorder="1" applyAlignment="1">
      <alignment horizontal="center"/>
    </xf>
    <xf numFmtId="0" fontId="11" fillId="0" borderId="11" xfId="0" applyFont="1" applyFill="1" applyBorder="1"/>
    <xf numFmtId="0" fontId="12" fillId="0" borderId="0" xfId="0" applyFont="1" applyFill="1" applyBorder="1"/>
    <xf numFmtId="0" fontId="11" fillId="0" borderId="0" xfId="0" applyFont="1" applyFill="1" applyBorder="1"/>
    <xf numFmtId="0" fontId="12" fillId="0" borderId="17" xfId="0" applyFont="1" applyFill="1" applyBorder="1" applyAlignment="1">
      <alignment horizontal="center"/>
    </xf>
    <xf numFmtId="0" fontId="12" fillId="0" borderId="14" xfId="0" applyFont="1" applyFill="1" applyBorder="1"/>
    <xf numFmtId="0" fontId="12" fillId="0" borderId="17" xfId="0" applyFont="1" applyFill="1" applyBorder="1"/>
    <xf numFmtId="0" fontId="12" fillId="0" borderId="6" xfId="0" applyFont="1" applyFill="1" applyBorder="1" applyAlignment="1">
      <alignment horizontal="center"/>
    </xf>
    <xf numFmtId="0" fontId="12" fillId="0" borderId="7" xfId="0" applyFont="1" applyFill="1" applyBorder="1"/>
    <xf numFmtId="0" fontId="12" fillId="0" borderId="8" xfId="0" applyFont="1" applyFill="1" applyBorder="1"/>
    <xf numFmtId="0" fontId="11" fillId="0" borderId="14" xfId="0" applyFont="1" applyFill="1" applyBorder="1"/>
    <xf numFmtId="164" fontId="11" fillId="0" borderId="0" xfId="0" applyNumberFormat="1" applyFont="1"/>
    <xf numFmtId="0" fontId="12" fillId="0" borderId="4" xfId="0" applyFont="1" applyFill="1" applyBorder="1"/>
    <xf numFmtId="0" fontId="18" fillId="0" borderId="0" xfId="0" applyFont="1" applyFill="1"/>
    <xf numFmtId="0" fontId="10" fillId="0" borderId="0" xfId="0" applyFont="1" applyFill="1" applyBorder="1" applyAlignment="1">
      <alignment horizontal="center" vertical="top" wrapText="1"/>
    </xf>
    <xf numFmtId="0" fontId="14" fillId="0" borderId="0" xfId="0" applyFont="1" applyFill="1" applyAlignment="1">
      <alignment horizontal="left" vertical="top" wrapText="1"/>
    </xf>
    <xf numFmtId="0" fontId="13" fillId="0" borderId="0" xfId="0" applyFont="1" applyFill="1" applyBorder="1"/>
    <xf numFmtId="0" fontId="15" fillId="0" borderId="0" xfId="0" applyFont="1" applyFill="1" applyBorder="1" applyAlignment="1">
      <alignment horizontal="right"/>
    </xf>
    <xf numFmtId="4" fontId="15" fillId="0" borderId="0" xfId="0" applyNumberFormat="1" applyFont="1" applyFill="1" applyBorder="1"/>
    <xf numFmtId="0" fontId="14" fillId="0" borderId="0" xfId="0" applyFont="1" applyFill="1" applyBorder="1"/>
    <xf numFmtId="0" fontId="14" fillId="0" borderId="0" xfId="0" applyFont="1" applyFill="1" applyBorder="1" applyAlignment="1"/>
    <xf numFmtId="4" fontId="15" fillId="0" borderId="0" xfId="0" applyNumberFormat="1" applyFont="1" applyFill="1" applyBorder="1" applyAlignment="1">
      <alignment horizontal="right"/>
    </xf>
    <xf numFmtId="0" fontId="13" fillId="0" borderId="0" xfId="0" applyFont="1" applyFill="1" applyBorder="1" applyAlignment="1">
      <alignment vertical="top" wrapText="1"/>
    </xf>
    <xf numFmtId="0" fontId="0" fillId="0" borderId="0" xfId="0" applyFont="1"/>
    <xf numFmtId="0" fontId="9" fillId="3" borderId="1" xfId="0" applyFont="1" applyFill="1" applyBorder="1" applyAlignment="1">
      <alignment horizontal="center" wrapText="1"/>
    </xf>
    <xf numFmtId="0" fontId="10" fillId="3" borderId="1" xfId="0" applyFont="1" applyFill="1" applyBorder="1" applyAlignment="1">
      <alignment horizontal="center" vertical="center" wrapText="1"/>
    </xf>
    <xf numFmtId="49" fontId="11" fillId="0" borderId="6" xfId="0" applyNumberFormat="1" applyFont="1" applyBorder="1" applyAlignment="1">
      <alignment horizontal="center" vertical="top"/>
    </xf>
    <xf numFmtId="0" fontId="0" fillId="0" borderId="7" xfId="0" applyFont="1" applyBorder="1"/>
    <xf numFmtId="0" fontId="0" fillId="0" borderId="8" xfId="0" applyFont="1" applyBorder="1"/>
    <xf numFmtId="0" fontId="0" fillId="0" borderId="4" xfId="0" applyFont="1" applyBorder="1"/>
    <xf numFmtId="0" fontId="12" fillId="0" borderId="3" xfId="0" applyFont="1" applyBorder="1" applyAlignment="1">
      <alignment horizontal="center"/>
    </xf>
    <xf numFmtId="164" fontId="10" fillId="0" borderId="5" xfId="0" applyNumberFormat="1" applyFont="1" applyBorder="1" applyAlignment="1">
      <alignment horizontal="center"/>
    </xf>
    <xf numFmtId="49" fontId="12" fillId="0" borderId="6" xfId="0" applyNumberFormat="1" applyFont="1" applyFill="1" applyBorder="1" applyAlignment="1">
      <alignment horizontal="center" vertical="top"/>
    </xf>
    <xf numFmtId="0" fontId="0" fillId="0" borderId="7" xfId="0" applyFont="1" applyFill="1" applyBorder="1"/>
    <xf numFmtId="0" fontId="0" fillId="0" borderId="8" xfId="0" applyFont="1" applyFill="1" applyBorder="1"/>
    <xf numFmtId="0" fontId="0" fillId="0" borderId="4" xfId="0" applyFont="1" applyFill="1" applyBorder="1"/>
    <xf numFmtId="0" fontId="0" fillId="0" borderId="17" xfId="0" applyFont="1" applyFill="1" applyBorder="1"/>
    <xf numFmtId="0" fontId="0" fillId="0" borderId="16" xfId="0" applyFont="1" applyFill="1" applyBorder="1"/>
    <xf numFmtId="0" fontId="0" fillId="3" borderId="11" xfId="0" applyFont="1" applyFill="1" applyBorder="1"/>
    <xf numFmtId="0" fontId="11" fillId="0" borderId="0" xfId="0" applyFont="1" applyAlignment="1"/>
    <xf numFmtId="0" fontId="3" fillId="0" borderId="0" xfId="0" applyFont="1" applyAlignment="1">
      <alignment horizontal="left" vertical="top" wrapText="1"/>
    </xf>
    <xf numFmtId="0" fontId="3" fillId="0" borderId="0" xfId="0" applyFont="1" applyBorder="1"/>
    <xf numFmtId="0" fontId="12" fillId="0" borderId="0" xfId="0" applyFont="1"/>
    <xf numFmtId="0" fontId="10" fillId="0" borderId="0" xfId="0" applyFont="1"/>
    <xf numFmtId="0" fontId="9" fillId="3" borderId="1" xfId="0" applyFont="1" applyFill="1" applyBorder="1" applyAlignment="1">
      <alignment horizontal="center" vertical="center" wrapText="1"/>
    </xf>
    <xf numFmtId="0" fontId="12" fillId="0" borderId="0" xfId="0" applyFont="1" applyBorder="1" applyAlignment="1">
      <alignment horizontal="center"/>
    </xf>
    <xf numFmtId="2" fontId="12" fillId="0" borderId="0" xfId="0" applyNumberFormat="1" applyFont="1" applyBorder="1" applyAlignment="1">
      <alignment horizontal="center"/>
    </xf>
    <xf numFmtId="0" fontId="0" fillId="0" borderId="17" xfId="0" applyFont="1" applyBorder="1"/>
    <xf numFmtId="0" fontId="13" fillId="0" borderId="0" xfId="0" applyFont="1" applyFill="1" applyBorder="1" applyAlignment="1">
      <alignment horizontal="center"/>
    </xf>
    <xf numFmtId="164" fontId="15" fillId="0" borderId="0" xfId="0" applyNumberFormat="1" applyFont="1" applyFill="1" applyBorder="1" applyAlignment="1">
      <alignment horizontal="center"/>
    </xf>
    <xf numFmtId="0" fontId="0" fillId="0" borderId="0" xfId="0" applyFont="1" applyFill="1" applyBorder="1"/>
    <xf numFmtId="0" fontId="8" fillId="2" borderId="18" xfId="0" applyFont="1" applyFill="1" applyBorder="1" applyAlignment="1">
      <alignmen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Font="1" applyBorder="1"/>
    <xf numFmtId="0" fontId="0" fillId="0" borderId="14" xfId="0" applyFont="1" applyBorder="1"/>
    <xf numFmtId="164" fontId="10" fillId="0" borderId="14" xfId="0" applyNumberFormat="1" applyFont="1" applyBorder="1" applyAlignment="1">
      <alignment horizontal="center"/>
    </xf>
    <xf numFmtId="164" fontId="10" fillId="0" borderId="0" xfId="0" applyNumberFormat="1" applyFont="1" applyBorder="1" applyAlignment="1">
      <alignment horizontal="center"/>
    </xf>
    <xf numFmtId="0" fontId="0" fillId="2" borderId="0" xfId="0" applyFont="1" applyFill="1" applyBorder="1"/>
    <xf numFmtId="0" fontId="8" fillId="2" borderId="0" xfId="0" applyFont="1" applyFill="1" applyBorder="1" applyAlignment="1">
      <alignment horizontal="center" vertical="center" wrapText="1"/>
    </xf>
    <xf numFmtId="0" fontId="19" fillId="0" borderId="0" xfId="0" applyFont="1" applyFill="1" applyBorder="1" applyAlignment="1">
      <alignment horizontal="center" vertical="top" wrapText="1"/>
    </xf>
    <xf numFmtId="164" fontId="18" fillId="0" borderId="0" xfId="0" applyNumberFormat="1" applyFont="1" applyBorder="1" applyAlignment="1">
      <alignment horizontal="center"/>
    </xf>
    <xf numFmtId="0" fontId="19" fillId="3" borderId="25" xfId="0" applyFont="1" applyFill="1" applyBorder="1" applyAlignment="1">
      <alignment vertical="top" wrapText="1"/>
    </xf>
    <xf numFmtId="0" fontId="19" fillId="3" borderId="2" xfId="0" applyFont="1" applyFill="1" applyBorder="1" applyAlignment="1">
      <alignment horizontal="left" vertical="top" wrapText="1"/>
    </xf>
    <xf numFmtId="0" fontId="19" fillId="3" borderId="27" xfId="0" applyFont="1" applyFill="1" applyBorder="1" applyAlignment="1">
      <alignment vertical="top" wrapText="1"/>
    </xf>
    <xf numFmtId="0" fontId="19" fillId="3" borderId="21" xfId="0" applyFont="1" applyFill="1" applyBorder="1" applyAlignment="1">
      <alignment horizontal="left" vertical="top" wrapText="1"/>
    </xf>
    <xf numFmtId="0" fontId="19" fillId="3" borderId="19" xfId="0" applyFont="1" applyFill="1" applyBorder="1" applyAlignment="1">
      <alignment horizontal="center" vertical="top" wrapText="1"/>
    </xf>
    <xf numFmtId="0" fontId="19" fillId="3" borderId="0" xfId="0" applyFont="1" applyFill="1" applyBorder="1" applyAlignment="1">
      <alignment horizontal="center" vertical="top" wrapText="1"/>
    </xf>
    <xf numFmtId="0" fontId="19" fillId="3" borderId="30" xfId="0" applyFont="1" applyFill="1" applyBorder="1" applyAlignment="1">
      <alignment horizontal="center" vertical="top" wrapText="1"/>
    </xf>
    <xf numFmtId="0" fontId="19" fillId="3" borderId="11" xfId="0" applyFont="1" applyFill="1" applyBorder="1" applyAlignment="1">
      <alignment horizontal="center" vertical="top" wrapText="1"/>
    </xf>
    <xf numFmtId="164" fontId="12" fillId="3" borderId="12" xfId="0" applyNumberFormat="1" applyFont="1" applyFill="1" applyBorder="1" applyAlignment="1">
      <alignment horizontal="center"/>
    </xf>
    <xf numFmtId="49" fontId="2" fillId="0" borderId="6" xfId="0" applyNumberFormat="1" applyFont="1" applyBorder="1" applyAlignment="1">
      <alignment horizontal="center" vertical="top"/>
    </xf>
    <xf numFmtId="0" fontId="9" fillId="0" borderId="0" xfId="0" applyFont="1" applyBorder="1" applyAlignment="1">
      <alignment horizontal="right"/>
    </xf>
    <xf numFmtId="4" fontId="9" fillId="0" borderId="0" xfId="0" applyNumberFormat="1" applyFont="1" applyBorder="1"/>
    <xf numFmtId="0" fontId="4" fillId="0" borderId="0" xfId="0" applyFont="1"/>
    <xf numFmtId="0" fontId="8" fillId="0" borderId="0" xfId="0" applyFont="1" applyBorder="1" applyAlignment="1">
      <alignment horizontal="right"/>
    </xf>
    <xf numFmtId="4" fontId="8" fillId="0" borderId="0" xfId="0" applyNumberFormat="1" applyFont="1" applyBorder="1"/>
    <xf numFmtId="0" fontId="8" fillId="0" borderId="0" xfId="0" applyFont="1"/>
    <xf numFmtId="4" fontId="4" fillId="0" borderId="0" xfId="0" applyNumberFormat="1" applyFont="1" applyAlignment="1">
      <alignment horizontal="right"/>
    </xf>
    <xf numFmtId="4" fontId="4" fillId="0" borderId="0" xfId="0" applyNumberFormat="1" applyFont="1"/>
    <xf numFmtId="0" fontId="8" fillId="0" borderId="0" xfId="0" applyFont="1" applyBorder="1"/>
    <xf numFmtId="4" fontId="5" fillId="0" borderId="0" xfId="0" applyNumberFormat="1" applyFont="1" applyAlignment="1">
      <alignment horizontal="right"/>
    </xf>
    <xf numFmtId="4" fontId="5" fillId="0" borderId="0" xfId="0" applyNumberFormat="1" applyFont="1"/>
    <xf numFmtId="0" fontId="0" fillId="0" borderId="0" xfId="0" applyFont="1" applyAlignment="1"/>
    <xf numFmtId="0" fontId="5" fillId="0" borderId="0" xfId="1" applyFont="1" applyBorder="1"/>
    <xf numFmtId="0" fontId="5" fillId="0" borderId="0" xfId="1" applyFont="1"/>
    <xf numFmtId="4" fontId="8" fillId="0" borderId="0" xfId="1" applyNumberFormat="1" applyFont="1" applyAlignment="1">
      <alignment horizontal="right"/>
    </xf>
    <xf numFmtId="4" fontId="8" fillId="0" borderId="0" xfId="1" applyNumberFormat="1" applyFont="1"/>
    <xf numFmtId="0" fontId="12" fillId="0" borderId="0" xfId="1" applyFont="1"/>
    <xf numFmtId="4" fontId="5" fillId="0" borderId="0" xfId="1" applyNumberFormat="1" applyFont="1" applyAlignment="1">
      <alignment horizontal="right"/>
    </xf>
    <xf numFmtId="4" fontId="5" fillId="0" borderId="0" xfId="1" applyNumberFormat="1" applyFont="1"/>
    <xf numFmtId="0" fontId="10" fillId="0" borderId="0" xfId="1" applyFont="1" applyBorder="1"/>
    <xf numFmtId="0" fontId="12" fillId="0" borderId="0" xfId="1" applyFont="1" applyBorder="1"/>
    <xf numFmtId="0" fontId="10" fillId="0" borderId="0" xfId="1" applyFont="1" applyBorder="1" applyAlignment="1">
      <alignment horizontal="right"/>
    </xf>
    <xf numFmtId="4" fontId="10" fillId="0" borderId="0" xfId="1" applyNumberFormat="1" applyFont="1" applyBorder="1"/>
    <xf numFmtId="0" fontId="12" fillId="0" borderId="0" xfId="1" applyFont="1" applyAlignment="1"/>
    <xf numFmtId="4" fontId="10" fillId="0" borderId="0" xfId="1" applyNumberFormat="1" applyFont="1" applyAlignment="1">
      <alignment horizontal="right"/>
    </xf>
    <xf numFmtId="4" fontId="10" fillId="0" borderId="0" xfId="1" applyNumberFormat="1" applyFont="1"/>
    <xf numFmtId="4" fontId="12" fillId="0" borderId="0" xfId="1" applyNumberFormat="1" applyFont="1" applyAlignment="1">
      <alignment horizontal="right"/>
    </xf>
    <xf numFmtId="4" fontId="12" fillId="0" borderId="0" xfId="1" applyNumberFormat="1" applyFont="1"/>
    <xf numFmtId="0" fontId="9" fillId="0" borderId="7" xfId="0" applyFont="1" applyFill="1" applyBorder="1" applyAlignment="1">
      <alignment horizontal="left" vertical="top" wrapText="1"/>
    </xf>
    <xf numFmtId="0" fontId="2" fillId="0" borderId="0" xfId="0" applyFont="1" applyBorder="1" applyAlignment="1">
      <alignment horizontal="left"/>
    </xf>
    <xf numFmtId="49" fontId="11" fillId="0" borderId="17" xfId="0" applyNumberFormat="1" applyFont="1" applyBorder="1" applyAlignment="1">
      <alignment horizontal="center" vertical="top"/>
    </xf>
    <xf numFmtId="0" fontId="12" fillId="0" borderId="0" xfId="2" applyFont="1" applyFill="1" applyBorder="1" applyAlignment="1">
      <alignment wrapText="1"/>
    </xf>
    <xf numFmtId="0" fontId="5" fillId="0" borderId="0" xfId="2" applyFont="1" applyFill="1" applyBorder="1" applyAlignment="1">
      <alignment wrapText="1"/>
    </xf>
    <xf numFmtId="0" fontId="9" fillId="0" borderId="0" xfId="0" applyFont="1" applyFill="1" applyBorder="1" applyAlignment="1">
      <alignment horizontal="left" vertical="top" wrapText="1"/>
    </xf>
    <xf numFmtId="0" fontId="12" fillId="0" borderId="0" xfId="2" applyFont="1" applyFill="1" applyBorder="1" applyAlignment="1">
      <alignment horizontal="left" wrapText="1"/>
    </xf>
    <xf numFmtId="0" fontId="0" fillId="0" borderId="0" xfId="0" applyFont="1" applyFill="1"/>
    <xf numFmtId="0" fontId="13" fillId="0" borderId="0" xfId="0" applyFont="1" applyBorder="1" applyAlignment="1">
      <alignment vertical="top" wrapText="1"/>
    </xf>
    <xf numFmtId="164" fontId="12" fillId="0" borderId="0" xfId="0" applyNumberFormat="1" applyFont="1" applyBorder="1" applyAlignment="1">
      <alignment horizontal="center"/>
    </xf>
    <xf numFmtId="164" fontId="12" fillId="0" borderId="0" xfId="0" applyNumberFormat="1" applyFont="1" applyFill="1" applyBorder="1" applyAlignment="1">
      <alignment horizontal="center"/>
    </xf>
    <xf numFmtId="0" fontId="0" fillId="0" borderId="0" xfId="0" applyNumberFormat="1" applyFont="1"/>
    <xf numFmtId="0" fontId="3" fillId="0" borderId="0" xfId="0" applyNumberFormat="1" applyFont="1" applyAlignment="1">
      <alignment horizontal="left" vertical="top" wrapText="1"/>
    </xf>
    <xf numFmtId="0" fontId="9" fillId="0" borderId="7" xfId="0" applyNumberFormat="1" applyFont="1" applyFill="1" applyBorder="1" applyAlignment="1">
      <alignment horizontal="left" vertical="top" wrapText="1"/>
    </xf>
    <xf numFmtId="0" fontId="10" fillId="3" borderId="1" xfId="0" applyNumberFormat="1" applyFont="1" applyFill="1" applyBorder="1" applyAlignment="1">
      <alignment horizontal="center" vertical="center" wrapText="1"/>
    </xf>
    <xf numFmtId="0" fontId="12" fillId="0" borderId="0" xfId="0" applyNumberFormat="1" applyFont="1" applyBorder="1" applyAlignment="1">
      <alignment horizontal="center"/>
    </xf>
    <xf numFmtId="0" fontId="9" fillId="0" borderId="0" xfId="0" applyNumberFormat="1" applyFont="1" applyFill="1" applyBorder="1" applyAlignment="1">
      <alignment horizontal="left" vertical="top" wrapText="1"/>
    </xf>
    <xf numFmtId="0" fontId="0" fillId="0" borderId="7" xfId="0" applyNumberFormat="1" applyFont="1" applyBorder="1"/>
    <xf numFmtId="0" fontId="10" fillId="0" borderId="0" xfId="0" applyNumberFormat="1" applyFont="1" applyBorder="1" applyAlignment="1">
      <alignment horizontal="center"/>
    </xf>
    <xf numFmtId="0" fontId="12" fillId="0" borderId="0" xfId="0" applyNumberFormat="1" applyFont="1" applyFill="1" applyBorder="1" applyAlignment="1">
      <alignment horizontal="center"/>
    </xf>
    <xf numFmtId="0" fontId="11" fillId="0" borderId="0" xfId="0" applyNumberFormat="1" applyFont="1" applyFill="1"/>
    <xf numFmtId="0" fontId="10" fillId="0" borderId="1"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0" fontId="11" fillId="0" borderId="7" xfId="0" applyNumberFormat="1" applyFont="1" applyFill="1" applyBorder="1"/>
    <xf numFmtId="0" fontId="14" fillId="0" borderId="0" xfId="0" applyNumberFormat="1" applyFont="1" applyFill="1" applyAlignment="1">
      <alignment horizontal="left" vertical="top" wrapText="1"/>
    </xf>
    <xf numFmtId="0" fontId="14" fillId="0" borderId="0" xfId="0" applyNumberFormat="1" applyFont="1" applyFill="1" applyBorder="1" applyAlignment="1"/>
    <xf numFmtId="0" fontId="14" fillId="0" borderId="0" xfId="0" applyNumberFormat="1" applyFont="1" applyFill="1" applyBorder="1"/>
    <xf numFmtId="0" fontId="13" fillId="0" borderId="0" xfId="0" applyNumberFormat="1" applyFont="1" applyFill="1" applyBorder="1"/>
    <xf numFmtId="0" fontId="12" fillId="0" borderId="0" xfId="0" applyNumberFormat="1" applyFont="1" applyFill="1" applyBorder="1"/>
    <xf numFmtId="0" fontId="12" fillId="0" borderId="7" xfId="0" applyNumberFormat="1" applyFont="1" applyFill="1" applyBorder="1"/>
    <xf numFmtId="0" fontId="11" fillId="0" borderId="0" xfId="0" applyNumberFormat="1" applyFont="1" applyFill="1" applyBorder="1"/>
    <xf numFmtId="0" fontId="10" fillId="0" borderId="0" xfId="0" applyNumberFormat="1" applyFont="1" applyFill="1" applyBorder="1" applyAlignment="1">
      <alignment horizontal="center"/>
    </xf>
    <xf numFmtId="0" fontId="10" fillId="0" borderId="0" xfId="0" applyNumberFormat="1" applyFont="1" applyFill="1" applyBorder="1" applyAlignment="1">
      <alignment horizontal="center" vertical="top" wrapText="1"/>
    </xf>
    <xf numFmtId="0" fontId="14" fillId="0" borderId="0" xfId="0" applyNumberFormat="1" applyFont="1" applyFill="1"/>
    <xf numFmtId="0" fontId="13" fillId="0" borderId="0" xfId="1" applyNumberFormat="1" applyFont="1" applyFill="1" applyAlignment="1"/>
    <xf numFmtId="0" fontId="11" fillId="0" borderId="0" xfId="0" applyNumberFormat="1" applyFont="1"/>
    <xf numFmtId="0" fontId="5" fillId="0" borderId="0" xfId="0" applyNumberFormat="1" applyFont="1"/>
    <xf numFmtId="0" fontId="5" fillId="0" borderId="7" xfId="0" applyNumberFormat="1" applyFont="1" applyFill="1" applyBorder="1"/>
    <xf numFmtId="0" fontId="0" fillId="0" borderId="7" xfId="0" applyNumberFormat="1" applyFont="1" applyFill="1" applyBorder="1"/>
    <xf numFmtId="0" fontId="3" fillId="0" borderId="0" xfId="0" applyNumberFormat="1" applyFont="1" applyBorder="1"/>
    <xf numFmtId="0" fontId="4" fillId="0" borderId="0" xfId="0" applyNumberFormat="1" applyFont="1" applyBorder="1"/>
    <xf numFmtId="0" fontId="13" fillId="0" borderId="0" xfId="0" applyNumberFormat="1" applyFont="1" applyFill="1" applyBorder="1" applyAlignment="1">
      <alignment horizontal="center"/>
    </xf>
    <xf numFmtId="0" fontId="8" fillId="2" borderId="18" xfId="0" applyNumberFormat="1" applyFont="1" applyFill="1" applyBorder="1" applyAlignment="1">
      <alignment vertical="top" wrapText="1"/>
    </xf>
    <xf numFmtId="0" fontId="3" fillId="0" borderId="3" xfId="0" applyNumberFormat="1" applyFont="1" applyBorder="1" applyAlignment="1">
      <alignment horizontal="left" vertical="top" wrapText="1"/>
    </xf>
    <xf numFmtId="0" fontId="0" fillId="0" borderId="0" xfId="0" applyNumberFormat="1" applyFont="1" applyBorder="1"/>
    <xf numFmtId="0" fontId="8" fillId="2" borderId="0" xfId="0" applyNumberFormat="1" applyFont="1" applyFill="1" applyBorder="1" applyAlignment="1">
      <alignment horizontal="center" vertical="center" wrapText="1"/>
    </xf>
    <xf numFmtId="0" fontId="3" fillId="0" borderId="0" xfId="0" applyNumberFormat="1" applyFont="1"/>
    <xf numFmtId="0" fontId="10" fillId="4" borderId="10" xfId="0" applyNumberFormat="1" applyFont="1" applyFill="1" applyBorder="1" applyAlignment="1">
      <alignment horizontal="center"/>
    </xf>
    <xf numFmtId="164" fontId="12" fillId="4" borderId="9" xfId="0" applyNumberFormat="1" applyFont="1" applyFill="1" applyBorder="1" applyAlignment="1">
      <alignment horizontal="center"/>
    </xf>
    <xf numFmtId="164" fontId="10" fillId="0" borderId="7" xfId="0" applyNumberFormat="1" applyFont="1" applyBorder="1" applyAlignment="1">
      <alignment horizontal="center"/>
    </xf>
    <xf numFmtId="164" fontId="10" fillId="0" borderId="3" xfId="0" applyNumberFormat="1" applyFont="1" applyBorder="1" applyAlignment="1">
      <alignment horizontal="center"/>
    </xf>
    <xf numFmtId="164" fontId="12" fillId="0" borderId="3" xfId="0" applyNumberFormat="1" applyFont="1" applyFill="1" applyBorder="1" applyAlignment="1">
      <alignment horizontal="center"/>
    </xf>
    <xf numFmtId="164" fontId="12" fillId="0" borderId="7" xfId="0" applyNumberFormat="1" applyFont="1" applyFill="1" applyBorder="1" applyAlignment="1">
      <alignment horizontal="center"/>
    </xf>
    <xf numFmtId="164" fontId="12" fillId="0" borderId="5" xfId="0" applyNumberFormat="1" applyFont="1" applyBorder="1" applyAlignment="1">
      <alignment horizontal="center"/>
    </xf>
    <xf numFmtId="164" fontId="12" fillId="0" borderId="3" xfId="0" applyNumberFormat="1" applyFont="1" applyBorder="1" applyAlignment="1">
      <alignment horizontal="center"/>
    </xf>
    <xf numFmtId="0" fontId="12"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2" fillId="0" borderId="3" xfId="0" applyFont="1" applyFill="1" applyBorder="1"/>
    <xf numFmtId="0" fontId="12"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1" fillId="4" borderId="0" xfId="0" applyFont="1" applyFill="1" applyAlignment="1">
      <alignment horizontal="center"/>
    </xf>
    <xf numFmtId="0" fontId="3" fillId="0" borderId="0" xfId="0" applyFont="1" applyFill="1" applyBorder="1" applyAlignment="1">
      <alignment horizontal="left" vertical="top" wrapText="1"/>
    </xf>
    <xf numFmtId="164" fontId="10" fillId="0" borderId="0" xfId="0" applyNumberFormat="1" applyFont="1" applyFill="1" applyBorder="1" applyAlignment="1">
      <alignment horizontal="center"/>
    </xf>
    <xf numFmtId="0" fontId="14" fillId="0" borderId="0" xfId="0" applyFont="1" applyFill="1" applyBorder="1" applyAlignment="1">
      <alignment horizontal="left" vertical="top" wrapText="1"/>
    </xf>
    <xf numFmtId="0" fontId="4" fillId="0" borderId="14" xfId="0" applyFont="1" applyBorder="1"/>
    <xf numFmtId="0" fontId="4" fillId="0" borderId="3" xfId="0" applyFont="1" applyFill="1" applyBorder="1" applyAlignment="1">
      <alignment horizontal="center"/>
    </xf>
    <xf numFmtId="164" fontId="4" fillId="0" borderId="3" xfId="0" applyNumberFormat="1" applyFont="1" applyBorder="1" applyAlignment="1">
      <alignment horizontal="center"/>
    </xf>
    <xf numFmtId="164" fontId="9" fillId="0" borderId="5" xfId="0" applyNumberFormat="1" applyFont="1" applyFill="1" applyBorder="1" applyAlignment="1">
      <alignment horizontal="center"/>
    </xf>
    <xf numFmtId="0" fontId="4" fillId="0" borderId="7" xfId="0" applyFont="1" applyBorder="1"/>
    <xf numFmtId="0" fontId="4" fillId="0" borderId="7" xfId="0" applyNumberFormat="1" applyFont="1" applyBorder="1"/>
    <xf numFmtId="0" fontId="4" fillId="0" borderId="8" xfId="0" applyFont="1" applyBorder="1"/>
    <xf numFmtId="0" fontId="4" fillId="0" borderId="0" xfId="0" applyFont="1" applyBorder="1" applyAlignment="1">
      <alignment horizontal="center"/>
    </xf>
    <xf numFmtId="0" fontId="4" fillId="0" borderId="0" xfId="0" applyNumberFormat="1" applyFont="1" applyBorder="1" applyAlignment="1">
      <alignment horizontal="center"/>
    </xf>
    <xf numFmtId="0" fontId="4" fillId="0" borderId="0" xfId="0" applyFont="1" applyFill="1" applyBorder="1" applyAlignment="1">
      <alignment horizontal="center"/>
    </xf>
    <xf numFmtId="0" fontId="4" fillId="0" borderId="0" xfId="0" applyNumberFormat="1" applyFont="1" applyFill="1" applyBorder="1" applyAlignment="1">
      <alignment horizontal="center"/>
    </xf>
    <xf numFmtId="164" fontId="9" fillId="0" borderId="14" xfId="0" applyNumberFormat="1" applyFont="1" applyFill="1" applyBorder="1" applyAlignment="1">
      <alignment horizontal="center"/>
    </xf>
    <xf numFmtId="164" fontId="9" fillId="0" borderId="0" xfId="0" applyNumberFormat="1" applyFont="1" applyFill="1" applyBorder="1" applyAlignment="1">
      <alignment horizontal="center"/>
    </xf>
    <xf numFmtId="164" fontId="4" fillId="0" borderId="0" xfId="0" applyNumberFormat="1" applyFont="1" applyBorder="1" applyAlignment="1">
      <alignment horizontal="center"/>
    </xf>
    <xf numFmtId="0" fontId="3" fillId="0" borderId="4" xfId="0" applyFont="1" applyFill="1" applyBorder="1"/>
    <xf numFmtId="0" fontId="4" fillId="0" borderId="6" xfId="0" applyFont="1" applyBorder="1" applyAlignment="1">
      <alignment horizontal="center"/>
    </xf>
    <xf numFmtId="0" fontId="4" fillId="0" borderId="17" xfId="0" applyFont="1" applyBorder="1"/>
    <xf numFmtId="0" fontId="3" fillId="0" borderId="17" xfId="0" applyFont="1" applyBorder="1"/>
    <xf numFmtId="0" fontId="3" fillId="0" borderId="17" xfId="0" applyFont="1" applyFill="1" applyBorder="1"/>
    <xf numFmtId="0" fontId="4" fillId="2" borderId="7" xfId="0" applyFont="1" applyFill="1" applyBorder="1"/>
    <xf numFmtId="0" fontId="4" fillId="2" borderId="7" xfId="0" applyNumberFormat="1" applyFont="1" applyFill="1" applyBorder="1"/>
    <xf numFmtId="0" fontId="4" fillId="2" borderId="8" xfId="0" applyFont="1" applyFill="1" applyBorder="1"/>
    <xf numFmtId="0" fontId="4" fillId="2" borderId="0" xfId="0" applyFont="1" applyFill="1" applyBorder="1"/>
    <xf numFmtId="0" fontId="4" fillId="2" borderId="0" xfId="0" applyNumberFormat="1" applyFont="1" applyFill="1" applyBorder="1"/>
    <xf numFmtId="0" fontId="4" fillId="2" borderId="14" xfId="0" applyFont="1" applyFill="1" applyBorder="1"/>
    <xf numFmtId="0" fontId="4" fillId="2" borderId="3" xfId="0" applyFont="1" applyFill="1" applyBorder="1" applyAlignment="1">
      <alignment horizontal="center"/>
    </xf>
    <xf numFmtId="164" fontId="4" fillId="2" borderId="3" xfId="0" applyNumberFormat="1" applyFont="1" applyFill="1" applyBorder="1" applyAlignment="1">
      <alignment horizontal="center"/>
    </xf>
    <xf numFmtId="164" fontId="9" fillId="2" borderId="5" xfId="0" applyNumberFormat="1" applyFont="1" applyFill="1" applyBorder="1" applyAlignment="1">
      <alignment horizontal="center"/>
    </xf>
    <xf numFmtId="0" fontId="3" fillId="2" borderId="0" xfId="0" applyFont="1" applyFill="1"/>
    <xf numFmtId="0" fontId="4" fillId="2" borderId="0" xfId="0" applyFont="1" applyFill="1"/>
    <xf numFmtId="0" fontId="4" fillId="2" borderId="0" xfId="0" applyNumberFormat="1" applyFont="1" applyFill="1"/>
    <xf numFmtId="0" fontId="4" fillId="2" borderId="6" xfId="0" applyFont="1" applyFill="1" applyBorder="1" applyAlignment="1">
      <alignment horizontal="center"/>
    </xf>
    <xf numFmtId="0" fontId="4" fillId="2" borderId="17" xfId="0" applyFont="1" applyFill="1" applyBorder="1"/>
    <xf numFmtId="0" fontId="3" fillId="2" borderId="4" xfId="0" applyFont="1" applyFill="1" applyBorder="1"/>
    <xf numFmtId="0" fontId="4" fillId="0" borderId="6" xfId="0" applyFont="1" applyBorder="1" applyAlignment="1">
      <alignment horizontal="center" vertical="top"/>
    </xf>
    <xf numFmtId="0" fontId="9" fillId="0" borderId="0" xfId="0" applyFont="1" applyBorder="1" applyAlignment="1">
      <alignment horizontal="left" vertical="top" wrapText="1"/>
    </xf>
    <xf numFmtId="0" fontId="3" fillId="0" borderId="2" xfId="0" applyFont="1" applyBorder="1"/>
    <xf numFmtId="0" fontId="3" fillId="2" borderId="0" xfId="0" applyFont="1" applyFill="1" applyBorder="1"/>
    <xf numFmtId="0" fontId="16" fillId="2" borderId="0" xfId="0" applyFont="1" applyFill="1" applyBorder="1" applyAlignment="1">
      <alignment horizontal="right" vertical="top" wrapText="1"/>
    </xf>
    <xf numFmtId="164" fontId="9" fillId="2" borderId="0" xfId="0" applyNumberFormat="1" applyFont="1" applyFill="1" applyBorder="1" applyAlignment="1">
      <alignment horizontal="center"/>
    </xf>
    <xf numFmtId="0" fontId="9" fillId="2" borderId="0" xfId="0" applyFont="1" applyFill="1" applyBorder="1" applyAlignment="1">
      <alignment horizontal="center"/>
    </xf>
    <xf numFmtId="0" fontId="9" fillId="2" borderId="0" xfId="0" applyNumberFormat="1" applyFont="1" applyFill="1" applyBorder="1" applyAlignment="1">
      <alignment horizontal="center"/>
    </xf>
    <xf numFmtId="0" fontId="3" fillId="0" borderId="7" xfId="0" applyFont="1" applyBorder="1"/>
    <xf numFmtId="0" fontId="4" fillId="2" borderId="0" xfId="0" applyFont="1" applyFill="1" applyBorder="1" applyAlignment="1">
      <alignment horizontal="center"/>
    </xf>
    <xf numFmtId="0" fontId="4" fillId="2" borderId="0" xfId="0" applyNumberFormat="1" applyFont="1" applyFill="1" applyBorder="1" applyAlignment="1">
      <alignment horizontal="center"/>
    </xf>
    <xf numFmtId="0" fontId="4" fillId="0" borderId="17" xfId="0" applyFont="1" applyBorder="1" applyAlignment="1">
      <alignment horizontal="center"/>
    </xf>
    <xf numFmtId="0" fontId="3" fillId="2" borderId="0" xfId="0" applyNumberFormat="1" applyFont="1" applyFill="1" applyBorder="1"/>
    <xf numFmtId="0" fontId="3" fillId="0" borderId="14" xfId="0" applyFont="1" applyBorder="1"/>
    <xf numFmtId="0" fontId="3" fillId="0" borderId="0" xfId="0" applyFont="1" applyFill="1" applyBorder="1"/>
    <xf numFmtId="0" fontId="4" fillId="0" borderId="7" xfId="0" applyFont="1" applyBorder="1" applyAlignment="1">
      <alignment horizontal="center"/>
    </xf>
    <xf numFmtId="0" fontId="4" fillId="0" borderId="7" xfId="0" applyNumberFormat="1" applyFont="1" applyBorder="1" applyAlignment="1">
      <alignment horizontal="center"/>
    </xf>
    <xf numFmtId="164" fontId="9" fillId="0" borderId="8" xfId="0" applyNumberFormat="1" applyFont="1" applyBorder="1" applyAlignment="1">
      <alignment horizontal="center"/>
    </xf>
    <xf numFmtId="164" fontId="9" fillId="0" borderId="14" xfId="0" applyNumberFormat="1" applyFont="1" applyBorder="1" applyAlignment="1">
      <alignment horizontal="center"/>
    </xf>
    <xf numFmtId="0" fontId="3" fillId="0" borderId="4" xfId="0" applyFont="1" applyBorder="1"/>
    <xf numFmtId="0" fontId="3" fillId="2" borderId="17" xfId="0" applyFont="1" applyFill="1" applyBorder="1"/>
    <xf numFmtId="164" fontId="4" fillId="2" borderId="0" xfId="0" applyNumberFormat="1" applyFont="1" applyFill="1" applyBorder="1" applyAlignment="1">
      <alignment horizontal="center"/>
    </xf>
    <xf numFmtId="164" fontId="9" fillId="2" borderId="14" xfId="0" applyNumberFormat="1" applyFont="1" applyFill="1" applyBorder="1" applyAlignment="1">
      <alignment horizontal="center"/>
    </xf>
    <xf numFmtId="0" fontId="4" fillId="2" borderId="7" xfId="0" applyFont="1" applyFill="1" applyBorder="1" applyAlignment="1">
      <alignment horizontal="center"/>
    </xf>
    <xf numFmtId="164" fontId="4" fillId="2" borderId="7" xfId="0" applyNumberFormat="1" applyFont="1" applyFill="1" applyBorder="1" applyAlignment="1">
      <alignment horizontal="center"/>
    </xf>
    <xf numFmtId="164" fontId="9" fillId="2" borderId="8" xfId="0" applyNumberFormat="1" applyFont="1" applyFill="1" applyBorder="1" applyAlignment="1">
      <alignment horizontal="center"/>
    </xf>
    <xf numFmtId="0" fontId="3" fillId="3" borderId="11" xfId="0" applyFont="1" applyFill="1" applyBorder="1"/>
    <xf numFmtId="0" fontId="9" fillId="2" borderId="6" xfId="0" applyFont="1" applyFill="1" applyBorder="1" applyAlignment="1">
      <alignment horizontal="center" vertical="center" wrapText="1"/>
    </xf>
    <xf numFmtId="0" fontId="10" fillId="2"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7"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0" fontId="4" fillId="2" borderId="17" xfId="0" applyFont="1" applyFill="1" applyBorder="1" applyAlignment="1">
      <alignment horizontal="center" vertical="top"/>
    </xf>
    <xf numFmtId="0" fontId="4" fillId="2" borderId="4" xfId="0" applyFont="1" applyFill="1" applyBorder="1"/>
    <xf numFmtId="0" fontId="3" fillId="2" borderId="0" xfId="0" applyFont="1" applyFill="1" applyBorder="1" applyAlignment="1">
      <alignment horizontal="left" vertical="top" wrapText="1"/>
    </xf>
    <xf numFmtId="0" fontId="18" fillId="0" borderId="0" xfId="0" applyFont="1"/>
    <xf numFmtId="0" fontId="4" fillId="2" borderId="7" xfId="0" applyNumberFormat="1" applyFont="1" applyFill="1" applyBorder="1" applyAlignment="1">
      <alignment horizontal="center"/>
    </xf>
    <xf numFmtId="0" fontId="4" fillId="2" borderId="3" xfId="0" applyNumberFormat="1" applyFont="1" applyFill="1" applyBorder="1" applyAlignment="1">
      <alignment horizontal="center"/>
    </xf>
    <xf numFmtId="0" fontId="4" fillId="2" borderId="6" xfId="0" applyFont="1" applyFill="1" applyBorder="1" applyAlignment="1">
      <alignment horizontal="center" vertical="top"/>
    </xf>
    <xf numFmtId="0" fontId="4" fillId="2" borderId="3" xfId="0" applyFont="1" applyFill="1" applyBorder="1" applyAlignment="1">
      <alignment horizontal="center" vertical="top"/>
    </xf>
    <xf numFmtId="164" fontId="4" fillId="2" borderId="3" xfId="0" applyNumberFormat="1" applyFont="1" applyFill="1" applyBorder="1" applyAlignment="1">
      <alignment horizontal="center" vertical="top"/>
    </xf>
    <xf numFmtId="164" fontId="9" fillId="2" borderId="5" xfId="0" applyNumberFormat="1" applyFont="1" applyFill="1" applyBorder="1" applyAlignment="1">
      <alignment horizontal="center" vertical="top"/>
    </xf>
    <xf numFmtId="2" fontId="4" fillId="2" borderId="0" xfId="0" applyNumberFormat="1" applyFont="1" applyFill="1" applyBorder="1" applyAlignment="1">
      <alignment horizontal="center"/>
    </xf>
    <xf numFmtId="0" fontId="3" fillId="2" borderId="0" xfId="0" applyFont="1" applyFill="1" applyBorder="1" applyAlignment="1">
      <alignment vertical="top" wrapText="1"/>
    </xf>
    <xf numFmtId="0" fontId="3" fillId="2" borderId="4" xfId="0" applyFont="1" applyFill="1" applyBorder="1" applyAlignment="1">
      <alignment vertical="top"/>
    </xf>
    <xf numFmtId="0" fontId="3" fillId="2" borderId="3" xfId="0" applyFont="1" applyFill="1" applyBorder="1" applyAlignment="1">
      <alignment horizontal="left" vertical="center" wrapText="1"/>
    </xf>
    <xf numFmtId="49" fontId="3" fillId="2" borderId="10" xfId="0" applyNumberFormat="1" applyFont="1" applyFill="1" applyBorder="1" applyAlignment="1">
      <alignment horizontal="center" vertical="top"/>
    </xf>
    <xf numFmtId="0" fontId="3" fillId="2" borderId="17" xfId="0" applyFont="1" applyFill="1" applyBorder="1" applyAlignment="1">
      <alignment vertical="top"/>
    </xf>
    <xf numFmtId="0" fontId="3" fillId="2" borderId="0" xfId="0" applyFont="1" applyFill="1" applyBorder="1" applyAlignment="1">
      <alignment horizontal="left" vertical="center" wrapText="1"/>
    </xf>
    <xf numFmtId="0" fontId="12" fillId="0" borderId="0" xfId="0" applyFont="1" applyBorder="1" applyAlignment="1">
      <alignment horizontal="center"/>
    </xf>
    <xf numFmtId="0" fontId="3" fillId="0" borderId="0" xfId="0" applyFont="1" applyBorder="1" applyAlignment="1">
      <alignment horizontal="left" vertical="top" wrapText="1"/>
    </xf>
    <xf numFmtId="0" fontId="3" fillId="0" borderId="0" xfId="0" applyFont="1" applyFill="1" applyBorder="1" applyAlignment="1">
      <alignment horizontal="left" vertical="top" wrapText="1"/>
    </xf>
    <xf numFmtId="0" fontId="3" fillId="2" borderId="0" xfId="0" applyFont="1" applyFill="1" applyBorder="1" applyAlignment="1">
      <alignment horizontal="left" vertical="center" wrapText="1"/>
    </xf>
    <xf numFmtId="0" fontId="11" fillId="4" borderId="0" xfId="0" applyFont="1" applyFill="1" applyAlignment="1">
      <alignment horizontal="center"/>
    </xf>
    <xf numFmtId="0" fontId="3" fillId="0" borderId="0" xfId="0" applyFont="1" applyFill="1" applyBorder="1" applyAlignment="1">
      <alignment horizontal="left" vertical="top" wrapText="1"/>
    </xf>
    <xf numFmtId="0" fontId="12" fillId="2" borderId="3" xfId="0" applyFont="1" applyFill="1" applyBorder="1" applyAlignment="1">
      <alignment horizontal="center"/>
    </xf>
    <xf numFmtId="164" fontId="12" fillId="2" borderId="3" xfId="0" applyNumberFormat="1" applyFont="1" applyFill="1" applyBorder="1" applyAlignment="1">
      <alignment horizontal="center"/>
    </xf>
    <xf numFmtId="164" fontId="10" fillId="2" borderId="5" xfId="0" applyNumberFormat="1" applyFont="1" applyFill="1" applyBorder="1" applyAlignment="1">
      <alignment horizontal="center"/>
    </xf>
    <xf numFmtId="0" fontId="11" fillId="0" borderId="3" xfId="0" applyFont="1" applyFill="1" applyBorder="1"/>
    <xf numFmtId="164" fontId="11" fillId="0" borderId="0" xfId="0" applyNumberFormat="1" applyFont="1" applyFill="1" applyAlignment="1">
      <alignment horizontal="center"/>
    </xf>
    <xf numFmtId="0" fontId="0" fillId="0" borderId="0" xfId="0" applyNumberFormat="1" applyFont="1" applyFill="1"/>
    <xf numFmtId="0" fontId="0" fillId="4" borderId="0" xfId="0" applyFont="1" applyFill="1"/>
    <xf numFmtId="0" fontId="9" fillId="0" borderId="0" xfId="1" applyFont="1" applyBorder="1"/>
    <xf numFmtId="0" fontId="4" fillId="0" borderId="0" xfId="1" applyFont="1" applyBorder="1"/>
    <xf numFmtId="0" fontId="9" fillId="0" borderId="0" xfId="1" applyFont="1" applyBorder="1" applyAlignment="1">
      <alignment horizontal="right"/>
    </xf>
    <xf numFmtId="4" fontId="9" fillId="0" borderId="0" xfId="1" applyNumberFormat="1" applyFont="1" applyBorder="1"/>
    <xf numFmtId="0" fontId="4" fillId="0" borderId="0" xfId="1" applyFont="1"/>
    <xf numFmtId="0" fontId="4" fillId="0" borderId="0" xfId="1" applyFont="1" applyAlignment="1"/>
    <xf numFmtId="0" fontId="4" fillId="0" borderId="0" xfId="1" applyNumberFormat="1" applyFont="1" applyAlignment="1"/>
    <xf numFmtId="4" fontId="9" fillId="0" borderId="0" xfId="1" applyNumberFormat="1" applyFont="1" applyAlignment="1">
      <alignment horizontal="right"/>
    </xf>
    <xf numFmtId="4" fontId="9" fillId="0" borderId="0" xfId="1" applyNumberFormat="1" applyFont="1"/>
    <xf numFmtId="4" fontId="4" fillId="0" borderId="0" xfId="1" applyNumberFormat="1" applyFont="1" applyAlignment="1">
      <alignment horizontal="right"/>
    </xf>
    <xf numFmtId="4" fontId="4" fillId="0" borderId="0" xfId="1" applyNumberFormat="1" applyFont="1"/>
    <xf numFmtId="0" fontId="9" fillId="2" borderId="0" xfId="0" applyFont="1" applyFill="1" applyBorder="1" applyAlignment="1">
      <alignment horizontal="center" vertical="top" wrapText="1"/>
    </xf>
    <xf numFmtId="0" fontId="9" fillId="2" borderId="0" xfId="0" applyNumberFormat="1" applyFont="1" applyFill="1" applyBorder="1" applyAlignment="1">
      <alignment horizontal="center" vertical="top" wrapText="1"/>
    </xf>
    <xf numFmtId="0" fontId="9" fillId="3" borderId="1" xfId="0" applyNumberFormat="1" applyFont="1" applyFill="1" applyBorder="1" applyAlignment="1">
      <alignment horizontal="center" vertical="center" wrapText="1"/>
    </xf>
    <xf numFmtId="0" fontId="3" fillId="0" borderId="4" xfId="0" applyFont="1" applyFill="1" applyBorder="1" applyAlignment="1">
      <alignment horizontal="center"/>
    </xf>
    <xf numFmtId="0" fontId="3" fillId="0" borderId="17" xfId="0" applyFont="1" applyFill="1" applyBorder="1" applyAlignment="1">
      <alignment horizontal="center"/>
    </xf>
    <xf numFmtId="0" fontId="4" fillId="2" borderId="17" xfId="0" applyFont="1" applyFill="1" applyBorder="1" applyAlignment="1">
      <alignment horizontal="center"/>
    </xf>
    <xf numFmtId="0" fontId="4" fillId="2" borderId="4" xfId="0" applyFont="1" applyFill="1" applyBorder="1" applyAlignment="1">
      <alignment horizontal="center"/>
    </xf>
    <xf numFmtId="0" fontId="0" fillId="0" borderId="0" xfId="0" applyBorder="1"/>
    <xf numFmtId="0" fontId="0" fillId="0" borderId="0" xfId="0" applyBorder="1"/>
    <xf numFmtId="0" fontId="24" fillId="0" borderId="0" xfId="0" applyFont="1" applyBorder="1" applyAlignment="1">
      <alignment horizontal="center" wrapText="1"/>
    </xf>
    <xf numFmtId="0" fontId="21" fillId="0" borderId="0" xfId="0" applyFont="1" applyBorder="1" applyAlignment="1">
      <alignment horizontal="right"/>
    </xf>
    <xf numFmtId="0" fontId="3" fillId="0" borderId="0" xfId="0" applyFont="1" applyAlignment="1">
      <alignment horizontal="left" vertical="top" wrapText="1"/>
    </xf>
    <xf numFmtId="0" fontId="2" fillId="0" borderId="0" xfId="0" applyFont="1" applyBorder="1" applyAlignment="1">
      <alignment horizontal="left"/>
    </xf>
    <xf numFmtId="164" fontId="8" fillId="3" borderId="12" xfId="0" applyNumberFormat="1" applyFont="1" applyFill="1" applyBorder="1" applyAlignment="1">
      <alignment horizontal="right"/>
    </xf>
    <xf numFmtId="164" fontId="8" fillId="3" borderId="13" xfId="0" applyNumberFormat="1" applyFont="1" applyFill="1" applyBorder="1" applyAlignment="1">
      <alignment horizontal="right"/>
    </xf>
    <xf numFmtId="0" fontId="8" fillId="3" borderId="11" xfId="0" applyFont="1" applyFill="1" applyBorder="1" applyAlignment="1">
      <alignment horizontal="right" vertical="top" wrapText="1"/>
    </xf>
    <xf numFmtId="0" fontId="8" fillId="3" borderId="12" xfId="0" applyFont="1" applyFill="1" applyBorder="1" applyAlignment="1">
      <alignment horizontal="right" vertical="top" wrapText="1"/>
    </xf>
    <xf numFmtId="0" fontId="12" fillId="0" borderId="0" xfId="0" applyFont="1" applyBorder="1" applyAlignment="1">
      <alignment horizontal="center"/>
    </xf>
    <xf numFmtId="0" fontId="16" fillId="0" borderId="0" xfId="0" applyFont="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9" fillId="2" borderId="2" xfId="0" applyFont="1" applyFill="1" applyBorder="1" applyAlignment="1">
      <alignment horizontal="left" vertical="top" wrapText="1"/>
    </xf>
    <xf numFmtId="0" fontId="9" fillId="2" borderId="9" xfId="0" applyFont="1" applyFill="1" applyBorder="1" applyAlignment="1">
      <alignment horizontal="left" vertical="top" wrapText="1"/>
    </xf>
    <xf numFmtId="0" fontId="10" fillId="3" borderId="10"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9" xfId="0" applyFont="1" applyFill="1" applyBorder="1" applyAlignment="1">
      <alignment horizontal="center" vertical="center"/>
    </xf>
    <xf numFmtId="0" fontId="3" fillId="0" borderId="0" xfId="0" applyFont="1" applyAlignment="1">
      <alignment horizontal="left"/>
    </xf>
    <xf numFmtId="0" fontId="8" fillId="2" borderId="3" xfId="0"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0" xfId="0" applyFont="1" applyFill="1" applyBorder="1" applyAlignment="1">
      <alignment horizontal="left"/>
    </xf>
    <xf numFmtId="0" fontId="10" fillId="0" borderId="10"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4" fillId="0" borderId="3" xfId="0" applyFont="1" applyFill="1" applyBorder="1" applyAlignment="1">
      <alignment horizontal="left" vertical="top" wrapText="1"/>
    </xf>
    <xf numFmtId="0" fontId="4" fillId="0" borderId="7" xfId="0" applyFont="1" applyFill="1" applyBorder="1" applyAlignment="1">
      <alignment horizontal="left" vertical="center" wrapText="1"/>
    </xf>
    <xf numFmtId="0" fontId="4" fillId="0" borderId="0" xfId="0" applyFont="1" applyFill="1" applyBorder="1" applyAlignment="1">
      <alignment horizontal="left" vertical="center" wrapText="1"/>
    </xf>
    <xf numFmtId="164" fontId="11" fillId="4" borderId="0" xfId="0" applyNumberFormat="1" applyFont="1" applyFill="1" applyAlignment="1">
      <alignment horizontal="center"/>
    </xf>
    <xf numFmtId="0" fontId="11" fillId="4" borderId="0" xfId="0" applyFont="1" applyFill="1" applyAlignment="1">
      <alignment horizontal="center"/>
    </xf>
    <xf numFmtId="0" fontId="4" fillId="0" borderId="7" xfId="0" applyFont="1" applyFill="1" applyBorder="1" applyAlignment="1">
      <alignment horizontal="left" vertical="top" wrapText="1"/>
    </xf>
    <xf numFmtId="164" fontId="10" fillId="0" borderId="11" xfId="0" applyNumberFormat="1" applyFont="1" applyFill="1" applyBorder="1" applyAlignment="1">
      <alignment horizontal="center"/>
    </xf>
    <xf numFmtId="0" fontId="10" fillId="0" borderId="12" xfId="0" applyFont="1" applyFill="1" applyBorder="1" applyAlignment="1">
      <alignment horizontal="center"/>
    </xf>
    <xf numFmtId="0" fontId="10" fillId="0" borderId="13" xfId="0" applyFont="1" applyFill="1" applyBorder="1" applyAlignment="1">
      <alignment horizontal="center"/>
    </xf>
    <xf numFmtId="164" fontId="10" fillId="0" borderId="0" xfId="0" applyNumberFormat="1" applyFont="1" applyFill="1" applyBorder="1" applyAlignment="1">
      <alignment horizontal="center"/>
    </xf>
    <xf numFmtId="0" fontId="10" fillId="0" borderId="0" xfId="0" applyFont="1" applyFill="1" applyBorder="1" applyAlignment="1">
      <alignment horizontal="center"/>
    </xf>
    <xf numFmtId="0" fontId="16" fillId="0" borderId="12" xfId="0" applyFont="1" applyFill="1" applyBorder="1" applyAlignment="1">
      <alignment horizontal="right" vertical="top" wrapText="1"/>
    </xf>
    <xf numFmtId="0" fontId="16" fillId="0" borderId="15" xfId="0" applyFont="1" applyFill="1" applyBorder="1" applyAlignment="1">
      <alignment horizontal="right" vertical="top" wrapText="1"/>
    </xf>
    <xf numFmtId="0" fontId="3" fillId="0" borderId="7" xfId="0" applyFont="1" applyFill="1" applyBorder="1" applyAlignment="1">
      <alignment horizontal="left" vertical="center" wrapText="1"/>
    </xf>
    <xf numFmtId="0" fontId="14" fillId="0" borderId="0" xfId="0" applyFont="1" applyFill="1" applyAlignment="1">
      <alignment horizontal="left" vertical="top" wrapText="1"/>
    </xf>
    <xf numFmtId="0" fontId="13" fillId="0" borderId="0" xfId="0" applyFont="1" applyFill="1" applyBorder="1" applyAlignment="1">
      <alignment horizontal="left" vertical="top"/>
    </xf>
    <xf numFmtId="0" fontId="3" fillId="0" borderId="0" xfId="0" applyFont="1" applyFill="1" applyBorder="1" applyAlignment="1">
      <alignment horizontal="left" vertical="top" wrapText="1"/>
    </xf>
    <xf numFmtId="0" fontId="11" fillId="0" borderId="0" xfId="0" applyFont="1" applyFill="1" applyAlignment="1">
      <alignment horizontal="left" vertical="top" wrapText="1"/>
    </xf>
    <xf numFmtId="0" fontId="8" fillId="0" borderId="11" xfId="0" applyFont="1" applyFill="1" applyBorder="1" applyAlignment="1">
      <alignment horizontal="center" vertical="top" wrapText="1"/>
    </xf>
    <xf numFmtId="0" fontId="8" fillId="0" borderId="12" xfId="0" applyFont="1" applyFill="1" applyBorder="1" applyAlignment="1">
      <alignment horizontal="center" vertical="top" wrapText="1"/>
    </xf>
    <xf numFmtId="0" fontId="8" fillId="0" borderId="13" xfId="0" applyFont="1" applyFill="1" applyBorder="1" applyAlignment="1">
      <alignment horizontal="center" vertical="top" wrapText="1"/>
    </xf>
    <xf numFmtId="0" fontId="14" fillId="0" borderId="0" xfId="0" applyFont="1" applyFill="1" applyAlignment="1">
      <alignment horizontal="left"/>
    </xf>
    <xf numFmtId="0" fontId="9" fillId="0" borderId="10" xfId="0" applyFont="1" applyFill="1" applyBorder="1" applyAlignment="1">
      <alignment horizontal="center"/>
    </xf>
    <xf numFmtId="0" fontId="9" fillId="0" borderId="2" xfId="0" applyFont="1" applyFill="1" applyBorder="1" applyAlignment="1">
      <alignment horizontal="center"/>
    </xf>
    <xf numFmtId="0" fontId="9" fillId="0" borderId="9" xfId="0" applyFont="1" applyFill="1" applyBorder="1" applyAlignment="1">
      <alignment horizontal="center"/>
    </xf>
    <xf numFmtId="0" fontId="19" fillId="0" borderId="3" xfId="0" applyFont="1" applyFill="1" applyBorder="1" applyAlignment="1">
      <alignment horizontal="center" vertical="top" wrapText="1"/>
    </xf>
    <xf numFmtId="0" fontId="13" fillId="0" borderId="0" xfId="1" applyFont="1" applyFill="1" applyAlignment="1">
      <alignment horizontal="center" wrapText="1"/>
    </xf>
    <xf numFmtId="0" fontId="2" fillId="0" borderId="12" xfId="0" applyFont="1" applyFill="1" applyBorder="1" applyAlignment="1">
      <alignment horizontal="right" vertical="top" wrapText="1"/>
    </xf>
    <xf numFmtId="0" fontId="2" fillId="0" borderId="13" xfId="0" applyFont="1" applyFill="1" applyBorder="1" applyAlignment="1">
      <alignment horizontal="right" vertical="top" wrapText="1"/>
    </xf>
    <xf numFmtId="0" fontId="4" fillId="0" borderId="3" xfId="0" applyFont="1" applyFill="1" applyBorder="1" applyAlignment="1">
      <alignment horizontal="left" vertical="center" wrapText="1"/>
    </xf>
    <xf numFmtId="0" fontId="20" fillId="0" borderId="0" xfId="0" applyFont="1" applyFill="1" applyAlignment="1">
      <alignment horizontal="left"/>
    </xf>
    <xf numFmtId="0" fontId="14" fillId="0" borderId="0" xfId="0" applyFont="1" applyFill="1" applyAlignment="1">
      <alignment horizontal="left" vertical="center" wrapText="1"/>
    </xf>
    <xf numFmtId="164" fontId="10" fillId="0" borderId="12" xfId="0" applyNumberFormat="1" applyFont="1" applyFill="1" applyBorder="1" applyAlignment="1">
      <alignment horizontal="center"/>
    </xf>
    <xf numFmtId="164" fontId="10" fillId="0" borderId="13" xfId="0" applyNumberFormat="1" applyFont="1" applyFill="1" applyBorder="1" applyAlignment="1">
      <alignment horizontal="center"/>
    </xf>
    <xf numFmtId="0" fontId="8" fillId="2" borderId="11"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3" fillId="2" borderId="7"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3" xfId="0" applyFont="1" applyFill="1" applyBorder="1" applyAlignment="1">
      <alignment horizontal="left" vertical="top" wrapText="1"/>
    </xf>
    <xf numFmtId="164" fontId="0" fillId="4" borderId="0" xfId="0" applyNumberFormat="1" applyFont="1" applyFill="1" applyAlignment="1">
      <alignment horizontal="center"/>
    </xf>
    <xf numFmtId="0" fontId="4" fillId="2" borderId="7"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0" fillId="0" borderId="0" xfId="0" applyFont="1" applyAlignment="1">
      <alignment horizontal="center" wrapText="1"/>
    </xf>
    <xf numFmtId="0" fontId="0" fillId="0" borderId="0" xfId="0" applyFont="1" applyAlignment="1">
      <alignment horizontal="center"/>
    </xf>
    <xf numFmtId="0" fontId="3" fillId="0" borderId="3" xfId="0" applyFont="1" applyFill="1" applyBorder="1" applyAlignment="1">
      <alignment horizontal="left" vertical="center" wrapText="1"/>
    </xf>
    <xf numFmtId="0" fontId="4" fillId="2" borderId="3"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7"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3" borderId="12" xfId="0" applyFont="1" applyFill="1" applyBorder="1" applyAlignment="1">
      <alignment horizontal="right" vertical="top" wrapText="1"/>
    </xf>
    <xf numFmtId="0" fontId="16" fillId="3" borderId="13" xfId="0" applyFont="1" applyFill="1" applyBorder="1" applyAlignment="1">
      <alignment horizontal="right" vertical="top" wrapText="1"/>
    </xf>
    <xf numFmtId="164" fontId="9" fillId="3" borderId="11" xfId="0" applyNumberFormat="1" applyFont="1" applyFill="1" applyBorder="1" applyAlignment="1">
      <alignment horizontal="center"/>
    </xf>
    <xf numFmtId="164" fontId="9" fillId="3" borderId="12" xfId="0" applyNumberFormat="1" applyFont="1" applyFill="1" applyBorder="1" applyAlignment="1">
      <alignment horizontal="center"/>
    </xf>
    <xf numFmtId="164" fontId="9" fillId="3" borderId="13" xfId="0" applyNumberFormat="1" applyFont="1" applyFill="1" applyBorder="1" applyAlignment="1">
      <alignment horizontal="center"/>
    </xf>
    <xf numFmtId="0" fontId="4" fillId="0" borderId="0" xfId="1" applyFont="1" applyAlignment="1">
      <alignment horizontal="center" wrapText="1"/>
    </xf>
    <xf numFmtId="0" fontId="21" fillId="0" borderId="15" xfId="0" applyFont="1" applyFill="1" applyBorder="1" applyAlignment="1">
      <alignment horizontal="right" vertical="top" wrapText="1"/>
    </xf>
    <xf numFmtId="164" fontId="8" fillId="3" borderId="11" xfId="0" applyNumberFormat="1" applyFont="1" applyFill="1" applyBorder="1" applyAlignment="1">
      <alignment horizontal="center"/>
    </xf>
    <xf numFmtId="0" fontId="8" fillId="3" borderId="12" xfId="0" applyFont="1" applyFill="1" applyBorder="1" applyAlignment="1">
      <alignment horizontal="center"/>
    </xf>
    <xf numFmtId="0" fontId="8" fillId="3" borderId="13" xfId="0" applyFont="1" applyFill="1" applyBorder="1" applyAlignment="1">
      <alignment horizontal="center"/>
    </xf>
    <xf numFmtId="164" fontId="8" fillId="0" borderId="0" xfId="0" applyNumberFormat="1" applyFont="1" applyFill="1" applyBorder="1" applyAlignment="1">
      <alignment horizontal="center"/>
    </xf>
    <xf numFmtId="0" fontId="8" fillId="0" borderId="0" xfId="0" applyFont="1" applyFill="1" applyBorder="1" applyAlignment="1">
      <alignment horizontal="center"/>
    </xf>
    <xf numFmtId="0" fontId="21" fillId="3" borderId="12" xfId="0" applyFont="1" applyFill="1" applyBorder="1" applyAlignment="1">
      <alignment horizontal="right" vertical="top" wrapText="1"/>
    </xf>
    <xf numFmtId="0" fontId="11" fillId="0" borderId="0" xfId="0" applyFont="1" applyFill="1" applyAlignment="1">
      <alignment horizontal="center"/>
    </xf>
    <xf numFmtId="164" fontId="11" fillId="0" borderId="0" xfId="0" applyNumberFormat="1" applyFont="1" applyFill="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3" fillId="0" borderId="17" xfId="0" applyFont="1" applyBorder="1" applyAlignment="1">
      <alignment horizontal="left" vertical="top" wrapText="1"/>
    </xf>
    <xf numFmtId="0" fontId="3" fillId="0" borderId="14"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9" fillId="3" borderId="10"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9" xfId="0" applyFont="1" applyFill="1" applyBorder="1" applyAlignment="1">
      <alignment horizontal="center" vertical="center"/>
    </xf>
    <xf numFmtId="0" fontId="4" fillId="0" borderId="7" xfId="0" applyFont="1" applyBorder="1" applyAlignment="1">
      <alignment horizontal="left" vertical="center" wrapText="1"/>
    </xf>
    <xf numFmtId="0" fontId="4" fillId="0" borderId="0" xfId="0" applyFont="1" applyBorder="1" applyAlignment="1">
      <alignment horizontal="left" vertical="center" wrapText="1"/>
    </xf>
    <xf numFmtId="0" fontId="9" fillId="0" borderId="4" xfId="0" applyFont="1" applyBorder="1" applyAlignment="1">
      <alignment horizontal="left" vertical="top" wrapText="1"/>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0" fontId="10" fillId="3" borderId="10" xfId="0" applyFont="1" applyFill="1" applyBorder="1" applyAlignment="1">
      <alignment horizontal="center"/>
    </xf>
    <xf numFmtId="0" fontId="10" fillId="3" borderId="2" xfId="0" applyFont="1" applyFill="1" applyBorder="1" applyAlignment="1">
      <alignment horizontal="center"/>
    </xf>
    <xf numFmtId="0" fontId="10" fillId="3" borderId="9" xfId="0" applyFont="1" applyFill="1" applyBorder="1" applyAlignment="1">
      <alignment horizontal="center"/>
    </xf>
    <xf numFmtId="0" fontId="3" fillId="0" borderId="7" xfId="0" applyFont="1" applyBorder="1" applyAlignment="1">
      <alignment horizontal="left" vertical="center" wrapText="1"/>
    </xf>
    <xf numFmtId="0" fontId="3" fillId="0" borderId="0" xfId="0" applyFont="1" applyAlignment="1">
      <alignment horizontal="left" vertical="top"/>
    </xf>
    <xf numFmtId="0" fontId="19" fillId="3" borderId="20" xfId="0" applyFont="1" applyFill="1" applyBorder="1" applyAlignment="1">
      <alignment horizontal="left" vertical="top" wrapText="1"/>
    </xf>
    <xf numFmtId="0" fontId="19" fillId="3" borderId="22" xfId="0" applyFont="1" applyFill="1" applyBorder="1" applyAlignment="1">
      <alignment horizontal="left" vertical="top" wrapText="1"/>
    </xf>
    <xf numFmtId="164" fontId="12" fillId="3" borderId="7" xfId="0" applyNumberFormat="1" applyFont="1" applyFill="1" applyBorder="1" applyAlignment="1">
      <alignment horizontal="center"/>
    </xf>
    <xf numFmtId="164" fontId="12" fillId="3" borderId="28" xfId="0" applyNumberFormat="1" applyFont="1" applyFill="1" applyBorder="1" applyAlignment="1">
      <alignment horizontal="center"/>
    </xf>
    <xf numFmtId="0" fontId="19" fillId="3" borderId="12" xfId="0" applyFont="1" applyFill="1" applyBorder="1" applyAlignment="1">
      <alignment horizontal="left" vertical="top" wrapText="1"/>
    </xf>
    <xf numFmtId="0" fontId="19" fillId="3" borderId="21" xfId="0" applyFont="1" applyFill="1" applyBorder="1" applyAlignment="1">
      <alignment horizontal="left" vertical="top" wrapText="1"/>
    </xf>
    <xf numFmtId="164" fontId="12" fillId="3" borderId="20" xfId="0" applyNumberFormat="1" applyFont="1" applyFill="1" applyBorder="1" applyAlignment="1">
      <alignment horizontal="center"/>
    </xf>
    <xf numFmtId="164" fontId="12" fillId="3" borderId="29" xfId="0" applyNumberFormat="1" applyFont="1" applyFill="1" applyBorder="1" applyAlignment="1">
      <alignment horizontal="center"/>
    </xf>
    <xf numFmtId="164" fontId="10" fillId="3" borderId="12" xfId="0" applyNumberFormat="1" applyFont="1" applyFill="1" applyBorder="1" applyAlignment="1">
      <alignment horizontal="center"/>
    </xf>
    <xf numFmtId="164" fontId="10" fillId="3" borderId="13" xfId="0" applyNumberFormat="1" applyFont="1" applyFill="1" applyBorder="1" applyAlignment="1">
      <alignment horizontal="center"/>
    </xf>
    <xf numFmtId="0" fontId="19" fillId="3" borderId="2" xfId="0" applyFont="1" applyFill="1" applyBorder="1" applyAlignment="1">
      <alignment horizontal="left" vertical="top" wrapText="1"/>
    </xf>
    <xf numFmtId="164" fontId="12" fillId="3" borderId="2" xfId="0" applyNumberFormat="1" applyFont="1" applyFill="1" applyBorder="1" applyAlignment="1">
      <alignment horizontal="center"/>
    </xf>
    <xf numFmtId="164" fontId="12" fillId="3" borderId="26" xfId="0" applyNumberFormat="1" applyFont="1" applyFill="1" applyBorder="1" applyAlignment="1">
      <alignment horizontal="center"/>
    </xf>
    <xf numFmtId="164" fontId="12" fillId="3" borderId="32" xfId="0" applyNumberFormat="1" applyFont="1" applyFill="1" applyBorder="1" applyAlignment="1">
      <alignment horizontal="center"/>
    </xf>
    <xf numFmtId="164" fontId="12" fillId="3" borderId="33" xfId="0" applyNumberFormat="1" applyFont="1" applyFill="1" applyBorder="1" applyAlignment="1">
      <alignment horizontal="center"/>
    </xf>
    <xf numFmtId="0" fontId="19" fillId="3" borderId="23" xfId="0" applyFont="1" applyFill="1" applyBorder="1" applyAlignment="1">
      <alignment horizontal="center" vertical="top" wrapText="1"/>
    </xf>
    <xf numFmtId="0" fontId="19" fillId="3" borderId="18" xfId="0" applyFont="1" applyFill="1" applyBorder="1" applyAlignment="1">
      <alignment horizontal="center" vertical="top" wrapText="1"/>
    </xf>
    <xf numFmtId="0" fontId="19" fillId="3" borderId="24" xfId="0" applyFont="1" applyFill="1" applyBorder="1" applyAlignment="1">
      <alignment horizontal="center" vertical="top" wrapText="1"/>
    </xf>
    <xf numFmtId="164" fontId="12" fillId="3" borderId="10" xfId="0" applyNumberFormat="1" applyFont="1" applyFill="1" applyBorder="1" applyAlignment="1">
      <alignment horizontal="center"/>
    </xf>
    <xf numFmtId="164" fontId="12" fillId="3" borderId="3" xfId="0" applyNumberFormat="1" applyFont="1" applyFill="1" applyBorder="1" applyAlignment="1">
      <alignment horizontal="center"/>
    </xf>
    <xf numFmtId="164" fontId="12" fillId="3" borderId="31" xfId="0" applyNumberFormat="1" applyFont="1" applyFill="1" applyBorder="1" applyAlignment="1">
      <alignment horizontal="center"/>
    </xf>
  </cellXfs>
  <cellStyles count="22">
    <cellStyle name="Currency 2 2" xfId="4"/>
    <cellStyle name="Currency 2 3" xfId="5"/>
    <cellStyle name="Currency 3" xfId="6"/>
    <cellStyle name="Currency 4 2" xfId="7"/>
    <cellStyle name="Currency 5" xfId="8"/>
    <cellStyle name="Currency 7" xfId="9"/>
    <cellStyle name="Currency 8" xfId="10"/>
    <cellStyle name="Normal" xfId="0" builtinId="0"/>
    <cellStyle name="Normal 2" xfId="3"/>
    <cellStyle name="Normal 2 2" xfId="11"/>
    <cellStyle name="Normal 2 3" xfId="20"/>
    <cellStyle name="Normal 3" xfId="13"/>
    <cellStyle name="Normal 3 2" xfId="14"/>
    <cellStyle name="Normal 4" xfId="15"/>
    <cellStyle name="Normal 4 2" xfId="16"/>
    <cellStyle name="Normal 5" xfId="12"/>
    <cellStyle name="Normal 6" xfId="17"/>
    <cellStyle name="Normal 6 2" xfId="18"/>
    <cellStyle name="Normal 7" xfId="19"/>
    <cellStyle name="Normal 8" xfId="21"/>
    <cellStyle name="Normalno 2" xfId="1"/>
    <cellStyle name="Normalno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32"/>
  <sheetViews>
    <sheetView workbookViewId="0">
      <selection sqref="A1:I36"/>
    </sheetView>
  </sheetViews>
  <sheetFormatPr defaultRowHeight="15"/>
  <sheetData>
    <row r="1" spans="1:9">
      <c r="A1" s="331"/>
      <c r="B1" s="331"/>
      <c r="C1" s="331"/>
      <c r="D1" s="331"/>
      <c r="E1" s="331"/>
      <c r="F1" s="331"/>
      <c r="G1" s="331"/>
      <c r="H1" s="331"/>
      <c r="I1" s="331"/>
    </row>
    <row r="2" spans="1:9">
      <c r="A2" s="333" t="s">
        <v>301</v>
      </c>
      <c r="B2" s="333"/>
      <c r="C2" s="333"/>
      <c r="D2" s="333"/>
      <c r="E2" s="333"/>
      <c r="F2" s="333"/>
      <c r="G2" s="333"/>
      <c r="H2" s="333"/>
      <c r="I2" s="333"/>
    </row>
    <row r="3" spans="1:9">
      <c r="A3" s="331"/>
      <c r="B3" s="331"/>
      <c r="C3" s="331"/>
      <c r="D3" s="331"/>
      <c r="E3" s="331"/>
      <c r="F3" s="331"/>
      <c r="G3" s="331"/>
      <c r="H3" s="331"/>
      <c r="I3" s="331"/>
    </row>
    <row r="4" spans="1:9">
      <c r="A4" s="331"/>
      <c r="B4" s="331"/>
      <c r="C4" s="331"/>
      <c r="D4" s="331"/>
      <c r="E4" s="331"/>
      <c r="F4" s="331"/>
      <c r="G4" s="331"/>
      <c r="H4" s="331"/>
      <c r="I4" s="331"/>
    </row>
    <row r="5" spans="1:9">
      <c r="A5" s="331"/>
      <c r="B5" s="331"/>
      <c r="C5" s="331"/>
      <c r="D5" s="331"/>
      <c r="E5" s="331"/>
      <c r="F5" s="331"/>
      <c r="G5" s="331"/>
      <c r="H5" s="331"/>
      <c r="I5" s="331"/>
    </row>
    <row r="6" spans="1:9">
      <c r="A6" s="332" t="s">
        <v>304</v>
      </c>
      <c r="B6" s="332"/>
      <c r="C6" s="332"/>
      <c r="D6" s="332"/>
      <c r="E6" s="332"/>
      <c r="F6" s="332"/>
      <c r="G6" s="332"/>
      <c r="H6" s="332"/>
      <c r="I6" s="332"/>
    </row>
    <row r="7" spans="1:9">
      <c r="A7" s="332"/>
      <c r="B7" s="332"/>
      <c r="C7" s="332"/>
      <c r="D7" s="332"/>
      <c r="E7" s="332"/>
      <c r="F7" s="332"/>
      <c r="G7" s="332"/>
      <c r="H7" s="332"/>
      <c r="I7" s="332"/>
    </row>
    <row r="8" spans="1:9">
      <c r="A8" s="332"/>
      <c r="B8" s="332"/>
      <c r="C8" s="332"/>
      <c r="D8" s="332"/>
      <c r="E8" s="332"/>
      <c r="F8" s="332"/>
      <c r="G8" s="332"/>
      <c r="H8" s="332"/>
      <c r="I8" s="332"/>
    </row>
    <row r="9" spans="1:9">
      <c r="A9" s="332"/>
      <c r="B9" s="332"/>
      <c r="C9" s="332"/>
      <c r="D9" s="332"/>
      <c r="E9" s="332"/>
      <c r="F9" s="332"/>
      <c r="G9" s="332"/>
      <c r="H9" s="332"/>
      <c r="I9" s="332"/>
    </row>
    <row r="10" spans="1:9">
      <c r="A10" s="332"/>
      <c r="B10" s="332"/>
      <c r="C10" s="332"/>
      <c r="D10" s="332"/>
      <c r="E10" s="332"/>
      <c r="F10" s="332"/>
      <c r="G10" s="332"/>
      <c r="H10" s="332"/>
      <c r="I10" s="332"/>
    </row>
    <row r="11" spans="1:9">
      <c r="A11" s="332"/>
      <c r="B11" s="332"/>
      <c r="C11" s="332"/>
      <c r="D11" s="332"/>
      <c r="E11" s="332"/>
      <c r="F11" s="332"/>
      <c r="G11" s="332"/>
      <c r="H11" s="332"/>
      <c r="I11" s="332"/>
    </row>
    <row r="12" spans="1:9">
      <c r="A12" s="332"/>
      <c r="B12" s="332"/>
      <c r="C12" s="332"/>
      <c r="D12" s="332"/>
      <c r="E12" s="332"/>
      <c r="F12" s="332"/>
      <c r="G12" s="332"/>
      <c r="H12" s="332"/>
      <c r="I12" s="332"/>
    </row>
    <row r="13" spans="1:9">
      <c r="A13" s="331"/>
      <c r="B13" s="331"/>
      <c r="C13" s="331"/>
      <c r="D13" s="331"/>
      <c r="E13" s="331"/>
      <c r="F13" s="331"/>
      <c r="G13" s="331"/>
      <c r="H13" s="331"/>
      <c r="I13" s="331"/>
    </row>
    <row r="14" spans="1:9">
      <c r="A14" s="331"/>
      <c r="B14" s="331"/>
      <c r="C14" s="331"/>
      <c r="D14" s="331"/>
      <c r="E14" s="331"/>
      <c r="F14" s="331"/>
      <c r="G14" s="331"/>
      <c r="H14" s="331"/>
      <c r="I14" s="331"/>
    </row>
    <row r="15" spans="1:9">
      <c r="A15" s="331"/>
      <c r="B15" s="331"/>
      <c r="C15" s="331"/>
      <c r="D15" s="331"/>
      <c r="E15" s="331"/>
      <c r="F15" s="331"/>
      <c r="G15" s="331"/>
      <c r="H15" s="331"/>
      <c r="I15" s="331"/>
    </row>
    <row r="16" spans="1:9">
      <c r="A16" s="331"/>
      <c r="B16" s="331"/>
      <c r="C16" s="331"/>
      <c r="D16" s="331"/>
      <c r="E16" s="331"/>
      <c r="F16" s="331"/>
      <c r="G16" s="331"/>
      <c r="H16" s="331"/>
      <c r="I16" s="331"/>
    </row>
    <row r="17" spans="1:9">
      <c r="A17" s="331"/>
      <c r="B17" s="331"/>
      <c r="C17" s="331"/>
      <c r="D17" s="331"/>
      <c r="E17" s="331"/>
      <c r="F17" s="331"/>
      <c r="G17" s="331"/>
      <c r="H17" s="331"/>
      <c r="I17" s="331"/>
    </row>
    <row r="18" spans="1:9">
      <c r="A18" s="331"/>
      <c r="B18" s="331"/>
      <c r="C18" s="331"/>
      <c r="D18" s="331"/>
      <c r="E18" s="331"/>
      <c r="F18" s="331"/>
      <c r="G18" s="331"/>
      <c r="H18" s="331"/>
      <c r="I18" s="331"/>
    </row>
    <row r="19" spans="1:9">
      <c r="A19" s="331"/>
      <c r="B19" s="331"/>
      <c r="C19" s="331"/>
      <c r="D19" s="331"/>
      <c r="E19" s="331"/>
      <c r="F19" s="331"/>
      <c r="G19" s="331"/>
      <c r="H19" s="331"/>
      <c r="I19" s="331"/>
    </row>
    <row r="20" spans="1:9">
      <c r="A20" s="331"/>
      <c r="B20" s="331"/>
      <c r="C20" s="331"/>
      <c r="D20" s="331"/>
      <c r="E20" s="331"/>
      <c r="F20" s="331"/>
      <c r="G20" s="331"/>
      <c r="H20" s="331"/>
      <c r="I20" s="331"/>
    </row>
    <row r="21" spans="1:9">
      <c r="A21" s="331" t="s">
        <v>302</v>
      </c>
      <c r="B21" s="331"/>
      <c r="C21" s="331"/>
      <c r="D21" s="331"/>
      <c r="E21" s="331"/>
      <c r="F21" s="331"/>
      <c r="G21" s="331"/>
      <c r="H21" s="331"/>
      <c r="I21" s="331"/>
    </row>
    <row r="22" spans="1:9">
      <c r="A22" s="330"/>
      <c r="B22" s="330"/>
      <c r="C22" s="330"/>
      <c r="D22" s="330"/>
      <c r="E22" s="330"/>
      <c r="F22" s="330"/>
      <c r="G22" s="330"/>
      <c r="H22" s="330"/>
      <c r="I22" s="330"/>
    </row>
    <row r="23" spans="1:9">
      <c r="A23" s="331" t="s">
        <v>305</v>
      </c>
      <c r="B23" s="331"/>
      <c r="C23" s="331"/>
      <c r="D23" s="331"/>
      <c r="E23" s="331"/>
      <c r="F23" s="331"/>
      <c r="G23" s="331"/>
      <c r="H23" s="331"/>
      <c r="I23" s="331"/>
    </row>
    <row r="24" spans="1:9">
      <c r="A24" s="331" t="s">
        <v>303</v>
      </c>
      <c r="B24" s="331"/>
      <c r="C24" s="331"/>
      <c r="D24" s="331"/>
      <c r="E24" s="331"/>
      <c r="F24" s="331"/>
      <c r="G24" s="331"/>
      <c r="H24" s="331"/>
      <c r="I24" s="331"/>
    </row>
    <row r="25" spans="1:9">
      <c r="A25" s="331"/>
      <c r="B25" s="331"/>
      <c r="C25" s="331"/>
      <c r="D25" s="331"/>
      <c r="E25" s="331"/>
      <c r="F25" s="331"/>
      <c r="G25" s="331"/>
      <c r="H25" s="331"/>
      <c r="I25" s="331"/>
    </row>
    <row r="26" spans="1:9">
      <c r="A26" s="331"/>
      <c r="B26" s="331"/>
      <c r="C26" s="331"/>
      <c r="D26" s="331"/>
      <c r="E26" s="331"/>
      <c r="F26" s="331"/>
      <c r="G26" s="331"/>
      <c r="H26" s="331"/>
      <c r="I26" s="331"/>
    </row>
    <row r="27" spans="1:9">
      <c r="A27" s="331"/>
      <c r="B27" s="331"/>
      <c r="C27" s="331"/>
      <c r="D27" s="331"/>
      <c r="E27" s="331"/>
      <c r="F27" s="331"/>
      <c r="G27" s="331"/>
      <c r="H27" s="331"/>
      <c r="I27" s="331"/>
    </row>
    <row r="28" spans="1:9">
      <c r="A28" s="331"/>
      <c r="B28" s="331"/>
      <c r="C28" s="331"/>
      <c r="D28" s="331"/>
      <c r="E28" s="331"/>
      <c r="F28" s="331"/>
      <c r="G28" s="331"/>
      <c r="H28" s="331"/>
      <c r="I28" s="331"/>
    </row>
    <row r="29" spans="1:9">
      <c r="A29" s="331"/>
      <c r="B29" s="331"/>
      <c r="C29" s="331"/>
      <c r="D29" s="331"/>
      <c r="E29" s="331"/>
      <c r="F29" s="331"/>
      <c r="G29" s="331"/>
      <c r="H29" s="331"/>
      <c r="I29" s="331"/>
    </row>
    <row r="30" spans="1:9">
      <c r="A30" s="331"/>
      <c r="B30" s="331"/>
      <c r="C30" s="331"/>
      <c r="D30" s="331"/>
      <c r="E30" s="331"/>
      <c r="F30" s="331"/>
      <c r="G30" s="331"/>
      <c r="H30" s="331"/>
      <c r="I30" s="331"/>
    </row>
    <row r="31" spans="1:9">
      <c r="A31" s="331"/>
      <c r="B31" s="331"/>
      <c r="C31" s="331"/>
      <c r="D31" s="331"/>
      <c r="E31" s="331"/>
      <c r="F31" s="331"/>
      <c r="G31" s="331"/>
      <c r="H31" s="331"/>
      <c r="I31" s="331"/>
    </row>
    <row r="32" spans="1:9">
      <c r="A32" s="331"/>
      <c r="B32" s="331"/>
      <c r="C32" s="331"/>
      <c r="D32" s="331"/>
      <c r="E32" s="331"/>
      <c r="F32" s="331"/>
      <c r="G32" s="331"/>
      <c r="H32" s="331"/>
      <c r="I32" s="331"/>
    </row>
  </sheetData>
  <mergeCells count="25">
    <mergeCell ref="A6:I12"/>
    <mergeCell ref="A1:I1"/>
    <mergeCell ref="A2:I2"/>
    <mergeCell ref="A3:I3"/>
    <mergeCell ref="A4:I4"/>
    <mergeCell ref="A5:I5"/>
    <mergeCell ref="A25:I25"/>
    <mergeCell ref="A13:I13"/>
    <mergeCell ref="A14:I14"/>
    <mergeCell ref="A15:I15"/>
    <mergeCell ref="A16:I16"/>
    <mergeCell ref="A17:I17"/>
    <mergeCell ref="A18:I18"/>
    <mergeCell ref="A19:I19"/>
    <mergeCell ref="A20:I20"/>
    <mergeCell ref="A21:I21"/>
    <mergeCell ref="A23:I23"/>
    <mergeCell ref="A24:I24"/>
    <mergeCell ref="A32:I32"/>
    <mergeCell ref="A26:I26"/>
    <mergeCell ref="A27:I27"/>
    <mergeCell ref="A28:I28"/>
    <mergeCell ref="A29:I29"/>
    <mergeCell ref="A30:I30"/>
    <mergeCell ref="A31:I3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39"/>
  <sheetViews>
    <sheetView zoomScaleSheetLayoutView="86" workbookViewId="0">
      <selection activeCell="A9" sqref="A9:J9"/>
    </sheetView>
  </sheetViews>
  <sheetFormatPr defaultColWidth="9.140625" defaultRowHeight="15"/>
  <cols>
    <col min="1" max="1" width="9.28515625" style="72" customWidth="1"/>
    <col min="2" max="5" width="9.140625" style="72"/>
    <col min="6" max="6" width="1.28515625" style="72" customWidth="1"/>
    <col min="7" max="7" width="7.140625" style="72" customWidth="1"/>
    <col min="8" max="8" width="7.42578125" style="72" customWidth="1"/>
    <col min="9" max="9" width="40.7109375" style="161" customWidth="1"/>
    <col min="10" max="10" width="14" style="72" customWidth="1"/>
    <col min="11" max="11" width="9.140625" style="72"/>
    <col min="12" max="12" width="8" style="72" customWidth="1"/>
    <col min="13" max="13" width="4" style="72" customWidth="1"/>
    <col min="14" max="14" width="36.140625" style="72" customWidth="1"/>
    <col min="15" max="15" width="19.28515625" style="72" customWidth="1"/>
    <col min="16" max="16" width="14.140625" style="72" customWidth="1"/>
    <col min="17" max="17" width="11" style="72" customWidth="1"/>
    <col min="18" max="18" width="11.28515625" style="72" customWidth="1"/>
    <col min="19" max="16384" width="9.140625" style="72"/>
  </cols>
  <sheetData>
    <row r="1" spans="1:21" ht="16.5" customHeight="1"/>
    <row r="2" spans="1:21">
      <c r="A2" s="335" t="s">
        <v>10</v>
      </c>
      <c r="B2" s="335"/>
      <c r="C2" s="335"/>
      <c r="D2" s="335"/>
      <c r="E2" s="335"/>
    </row>
    <row r="3" spans="1:21">
      <c r="A3" s="350" t="s">
        <v>11</v>
      </c>
      <c r="B3" s="350"/>
      <c r="C3" s="350"/>
      <c r="D3" s="350"/>
      <c r="E3" s="350"/>
      <c r="F3" s="350"/>
      <c r="G3" s="350"/>
      <c r="H3" s="350"/>
      <c r="I3" s="350"/>
    </row>
    <row r="4" spans="1:21">
      <c r="A4" s="350" t="s">
        <v>215</v>
      </c>
      <c r="B4" s="350"/>
      <c r="C4" s="350"/>
      <c r="D4" s="350"/>
      <c r="E4" s="350"/>
      <c r="F4" s="350"/>
      <c r="G4" s="350"/>
      <c r="H4" s="350"/>
      <c r="I4" s="350"/>
    </row>
    <row r="5" spans="1:21" ht="54.75" customHeight="1">
      <c r="A5" s="334" t="s">
        <v>12</v>
      </c>
      <c r="B5" s="334"/>
      <c r="C5" s="334"/>
      <c r="D5" s="334"/>
      <c r="E5" s="334"/>
      <c r="F5" s="334"/>
      <c r="G5" s="334"/>
      <c r="H5" s="334"/>
      <c r="I5" s="334"/>
    </row>
    <row r="6" spans="1:21" ht="29.25" customHeight="1">
      <c r="A6" s="341" t="s">
        <v>19</v>
      </c>
      <c r="B6" s="341"/>
      <c r="C6" s="341"/>
      <c r="D6" s="341"/>
      <c r="E6" s="341"/>
      <c r="F6" s="341"/>
      <c r="G6" s="341"/>
      <c r="H6" s="341"/>
      <c r="I6" s="341"/>
    </row>
    <row r="7" spans="1:21" ht="15" customHeight="1">
      <c r="A7" s="89"/>
      <c r="B7" s="89"/>
      <c r="C7" s="89"/>
      <c r="D7" s="89"/>
      <c r="E7" s="89"/>
      <c r="F7" s="89"/>
      <c r="G7" s="89"/>
      <c r="H7" s="89"/>
      <c r="I7" s="162"/>
    </row>
    <row r="8" spans="1:21">
      <c r="A8" s="351" t="s">
        <v>9</v>
      </c>
      <c r="B8" s="351"/>
      <c r="C8" s="351"/>
      <c r="D8" s="351"/>
      <c r="E8" s="351"/>
      <c r="F8" s="351"/>
      <c r="G8" s="351"/>
      <c r="H8" s="351"/>
      <c r="I8" s="351"/>
      <c r="J8" s="351"/>
    </row>
    <row r="9" spans="1:21" ht="267.75" customHeight="1">
      <c r="A9" s="345" t="s">
        <v>306</v>
      </c>
      <c r="B9" s="345"/>
      <c r="C9" s="345"/>
      <c r="D9" s="345"/>
      <c r="E9" s="345"/>
      <c r="F9" s="345"/>
      <c r="G9" s="345"/>
      <c r="H9" s="345"/>
      <c r="I9" s="345"/>
      <c r="J9" s="346"/>
      <c r="L9" s="335"/>
      <c r="M9" s="335"/>
      <c r="N9" s="335"/>
      <c r="O9" s="335"/>
      <c r="P9" s="335"/>
      <c r="Q9" s="89"/>
      <c r="R9" s="94"/>
      <c r="S9" s="94"/>
      <c r="T9" s="94"/>
      <c r="U9" s="107"/>
    </row>
    <row r="10" spans="1:21" ht="15" customHeight="1">
      <c r="A10" s="150"/>
      <c r="B10" s="150"/>
      <c r="C10" s="150"/>
      <c r="D10" s="150"/>
      <c r="E10" s="150"/>
      <c r="F10" s="150"/>
      <c r="G10" s="150"/>
      <c r="H10" s="150"/>
      <c r="I10" s="163"/>
      <c r="J10" s="150"/>
      <c r="K10" s="104"/>
      <c r="L10" s="151"/>
      <c r="M10" s="151"/>
      <c r="N10" s="151"/>
      <c r="O10" s="151"/>
      <c r="P10" s="151"/>
      <c r="Q10" s="89"/>
      <c r="R10" s="94"/>
      <c r="S10" s="94"/>
      <c r="T10" s="94"/>
      <c r="U10" s="107"/>
    </row>
    <row r="11" spans="1:21" ht="15" customHeight="1">
      <c r="A11" s="153"/>
      <c r="B11" s="154"/>
      <c r="C11" s="154"/>
      <c r="D11" s="154"/>
      <c r="E11" s="154"/>
      <c r="F11" s="154"/>
      <c r="G11" s="94"/>
      <c r="H11" s="94"/>
      <c r="I11" s="166"/>
      <c r="J11" s="155"/>
      <c r="K11" s="104"/>
      <c r="L11" s="151"/>
      <c r="M11" s="156"/>
      <c r="N11" s="154"/>
      <c r="O11" s="154"/>
      <c r="P11" s="154"/>
      <c r="Q11" s="154"/>
      <c r="R11" s="154"/>
      <c r="S11" s="94"/>
      <c r="T11" s="94"/>
      <c r="U11" s="107"/>
    </row>
    <row r="12" spans="1:21" s="157" customFormat="1" ht="53.25" customHeight="1">
      <c r="A12" s="93" t="s">
        <v>0</v>
      </c>
      <c r="B12" s="347" t="s">
        <v>1</v>
      </c>
      <c r="C12" s="348"/>
      <c r="D12" s="348"/>
      <c r="E12" s="348"/>
      <c r="F12" s="349"/>
      <c r="G12" s="74" t="s">
        <v>3</v>
      </c>
      <c r="H12" s="74" t="s">
        <v>2</v>
      </c>
      <c r="I12" s="164" t="s">
        <v>6</v>
      </c>
      <c r="J12" s="74" t="s">
        <v>7</v>
      </c>
      <c r="L12" s="334"/>
      <c r="M12" s="334"/>
      <c r="N12" s="334"/>
      <c r="O12" s="334"/>
      <c r="P12" s="334"/>
      <c r="Q12" s="334"/>
      <c r="R12" s="334"/>
      <c r="S12" s="334"/>
      <c r="T12" s="334"/>
      <c r="U12" s="334"/>
    </row>
    <row r="13" spans="1:21" ht="132" customHeight="1">
      <c r="A13" s="75" t="s">
        <v>13</v>
      </c>
      <c r="B13" s="342" t="s">
        <v>204</v>
      </c>
      <c r="C13" s="342"/>
      <c r="D13" s="342"/>
      <c r="E13" s="342"/>
      <c r="F13" s="342"/>
      <c r="G13" s="76"/>
      <c r="H13" s="76"/>
      <c r="I13" s="167"/>
      <c r="J13" s="77"/>
      <c r="L13" s="334"/>
      <c r="M13" s="334"/>
      <c r="N13" s="334"/>
      <c r="O13" s="334"/>
      <c r="P13" s="334"/>
      <c r="Q13" s="334"/>
      <c r="R13" s="334"/>
      <c r="S13" s="334"/>
      <c r="T13" s="334"/>
      <c r="U13" s="334"/>
    </row>
    <row r="14" spans="1:21" ht="14.25" customHeight="1">
      <c r="A14" s="78"/>
      <c r="B14" s="343" t="s">
        <v>207</v>
      </c>
      <c r="C14" s="343"/>
      <c r="D14" s="343"/>
      <c r="E14" s="343"/>
      <c r="F14" s="343"/>
      <c r="G14" s="79" t="s">
        <v>4</v>
      </c>
      <c r="H14" s="79">
        <v>20</v>
      </c>
      <c r="I14" s="200">
        <v>0</v>
      </c>
      <c r="J14" s="80">
        <f>H14*I14</f>
        <v>0</v>
      </c>
      <c r="L14" s="334"/>
      <c r="M14" s="334"/>
      <c r="N14" s="334"/>
      <c r="O14" s="334"/>
      <c r="P14" s="334"/>
      <c r="Q14" s="334"/>
      <c r="R14" s="334"/>
      <c r="S14" s="334"/>
      <c r="T14" s="334"/>
      <c r="U14" s="334"/>
    </row>
    <row r="15" spans="1:21" ht="18.75" customHeight="1">
      <c r="B15" s="89"/>
      <c r="C15" s="89"/>
      <c r="D15" s="89"/>
      <c r="E15" s="89"/>
      <c r="F15" s="89"/>
      <c r="G15" s="94"/>
      <c r="H15" s="94"/>
      <c r="I15" s="107"/>
      <c r="J15" s="107"/>
      <c r="L15" s="334"/>
      <c r="M15" s="334"/>
      <c r="N15" s="334"/>
      <c r="O15" s="334"/>
      <c r="P15" s="334"/>
      <c r="Q15" s="334"/>
      <c r="R15" s="334"/>
      <c r="S15" s="334"/>
      <c r="T15" s="334"/>
      <c r="U15" s="334"/>
    </row>
    <row r="16" spans="1:21" ht="189.75" customHeight="1">
      <c r="A16" s="75" t="s">
        <v>14</v>
      </c>
      <c r="B16" s="342" t="s">
        <v>216</v>
      </c>
      <c r="C16" s="342"/>
      <c r="D16" s="342"/>
      <c r="E16" s="342"/>
      <c r="F16" s="342"/>
      <c r="G16" s="76"/>
      <c r="H16" s="76"/>
      <c r="I16" s="199"/>
      <c r="J16" s="77"/>
      <c r="L16" s="334"/>
      <c r="M16" s="334"/>
      <c r="N16" s="334"/>
      <c r="O16" s="334"/>
      <c r="P16" s="334"/>
      <c r="Q16" s="334"/>
      <c r="R16" s="334"/>
      <c r="S16" s="334"/>
      <c r="T16" s="334"/>
      <c r="U16" s="334"/>
    </row>
    <row r="17" spans="1:21" ht="40.5" customHeight="1">
      <c r="A17" s="78"/>
      <c r="B17" s="343" t="s">
        <v>15</v>
      </c>
      <c r="C17" s="343"/>
      <c r="D17" s="343"/>
      <c r="E17" s="343"/>
      <c r="F17" s="343"/>
      <c r="G17" s="79" t="s">
        <v>4</v>
      </c>
      <c r="H17" s="79">
        <v>1600</v>
      </c>
      <c r="I17" s="200">
        <v>0</v>
      </c>
      <c r="J17" s="80">
        <f t="shared" ref="J17" si="0">H17*I17</f>
        <v>0</v>
      </c>
      <c r="L17" s="334"/>
      <c r="M17" s="334"/>
      <c r="N17" s="334"/>
      <c r="O17" s="334"/>
      <c r="P17" s="334"/>
      <c r="Q17" s="334"/>
      <c r="R17" s="334"/>
      <c r="S17" s="334"/>
      <c r="T17" s="334"/>
      <c r="U17" s="334"/>
    </row>
    <row r="18" spans="1:21" ht="17.25" customHeight="1">
      <c r="B18" s="89"/>
      <c r="C18" s="89"/>
      <c r="D18" s="89"/>
      <c r="E18" s="89"/>
      <c r="F18" s="89"/>
      <c r="G18" s="94"/>
      <c r="H18" s="94"/>
      <c r="I18" s="107"/>
      <c r="J18" s="107"/>
      <c r="L18" s="334"/>
      <c r="M18" s="334"/>
      <c r="N18" s="334"/>
      <c r="O18" s="334"/>
      <c r="P18" s="334"/>
      <c r="Q18" s="334"/>
      <c r="R18" s="334"/>
      <c r="S18" s="334"/>
      <c r="T18" s="334"/>
      <c r="U18" s="334"/>
    </row>
    <row r="19" spans="1:21" ht="65.25" customHeight="1">
      <c r="A19" s="75" t="s">
        <v>16</v>
      </c>
      <c r="B19" s="342" t="s">
        <v>17</v>
      </c>
      <c r="C19" s="342"/>
      <c r="D19" s="342"/>
      <c r="E19" s="342"/>
      <c r="F19" s="342"/>
      <c r="G19" s="76"/>
      <c r="H19" s="76"/>
      <c r="I19" s="199"/>
      <c r="J19" s="77"/>
      <c r="L19" s="334"/>
      <c r="M19" s="334"/>
      <c r="N19" s="334"/>
      <c r="O19" s="334"/>
      <c r="P19" s="334"/>
      <c r="Q19" s="334"/>
      <c r="R19" s="334"/>
      <c r="S19" s="334"/>
      <c r="T19" s="334"/>
      <c r="U19" s="334"/>
    </row>
    <row r="20" spans="1:21" ht="19.5" customHeight="1">
      <c r="A20" s="78"/>
      <c r="B20" s="343" t="s">
        <v>18</v>
      </c>
      <c r="C20" s="343"/>
      <c r="D20" s="343"/>
      <c r="E20" s="343"/>
      <c r="F20" s="343"/>
      <c r="G20" s="79" t="s">
        <v>4</v>
      </c>
      <c r="H20" s="79">
        <v>300</v>
      </c>
      <c r="I20" s="200">
        <v>0</v>
      </c>
      <c r="J20" s="80">
        <f t="shared" ref="J20" si="1">H20*I20</f>
        <v>0</v>
      </c>
      <c r="L20" s="334"/>
      <c r="M20" s="334"/>
      <c r="N20" s="334"/>
      <c r="O20" s="334"/>
      <c r="P20" s="334"/>
      <c r="Q20" s="334"/>
      <c r="R20" s="334"/>
      <c r="S20" s="334"/>
      <c r="T20" s="334"/>
      <c r="U20" s="334"/>
    </row>
    <row r="21" spans="1:21">
      <c r="A21" s="152"/>
      <c r="B21" s="344"/>
      <c r="C21" s="344"/>
      <c r="D21" s="344"/>
      <c r="E21" s="344"/>
      <c r="F21" s="344"/>
      <c r="G21" s="104"/>
      <c r="H21" s="104"/>
      <c r="I21" s="194"/>
      <c r="J21" s="105"/>
    </row>
    <row r="22" spans="1:21" ht="15.75" thickBot="1">
      <c r="A22" s="1"/>
      <c r="B22" s="158"/>
      <c r="C22" s="158"/>
      <c r="D22" s="158"/>
      <c r="E22" s="158"/>
      <c r="F22" s="158"/>
      <c r="G22" s="94"/>
      <c r="H22" s="94"/>
      <c r="I22" s="165"/>
      <c r="J22" s="159"/>
    </row>
    <row r="23" spans="1:21" ht="15.75" customHeight="1" thickBot="1">
      <c r="A23" s="338" t="s">
        <v>77</v>
      </c>
      <c r="B23" s="339"/>
      <c r="C23" s="339"/>
      <c r="D23" s="339"/>
      <c r="E23" s="339"/>
      <c r="F23" s="339"/>
      <c r="G23" s="336">
        <f>J20+J17+J14</f>
        <v>0</v>
      </c>
      <c r="H23" s="336"/>
      <c r="I23" s="336"/>
      <c r="J23" s="337"/>
    </row>
    <row r="24" spans="1:21" ht="15.75">
      <c r="A24" s="110"/>
      <c r="B24" s="110"/>
      <c r="C24" s="110"/>
      <c r="D24" s="110"/>
      <c r="E24" s="110"/>
      <c r="F24" s="94"/>
      <c r="G24" s="94"/>
      <c r="H24" s="95"/>
      <c r="I24" s="168"/>
      <c r="J24" s="111"/>
    </row>
    <row r="25" spans="1:21" ht="15.75">
      <c r="A25" s="110"/>
      <c r="B25" s="110"/>
      <c r="C25" s="110"/>
      <c r="D25" s="110"/>
      <c r="E25" s="110"/>
      <c r="F25" s="94"/>
      <c r="G25" s="94"/>
      <c r="H25" s="95"/>
      <c r="I25" s="168"/>
      <c r="J25" s="111"/>
    </row>
    <row r="26" spans="1:21" ht="15.75">
      <c r="A26" s="110"/>
      <c r="B26" s="110"/>
      <c r="C26" s="110"/>
      <c r="D26" s="110"/>
      <c r="E26" s="110"/>
      <c r="F26" s="94"/>
      <c r="G26" s="94"/>
      <c r="H26" s="95"/>
      <c r="I26" s="197" t="s">
        <v>217</v>
      </c>
      <c r="J26" s="198">
        <f>G23</f>
        <v>0</v>
      </c>
    </row>
    <row r="27" spans="1:21" ht="15.75">
      <c r="A27" s="110"/>
      <c r="B27" s="110"/>
      <c r="C27" s="110"/>
      <c r="D27" s="110"/>
      <c r="E27" s="110"/>
      <c r="F27" s="94"/>
      <c r="G27" s="94"/>
      <c r="H27" s="95"/>
      <c r="I27" s="168"/>
      <c r="J27" s="111"/>
    </row>
    <row r="28" spans="1:21" ht="15.75">
      <c r="A28" s="110"/>
      <c r="B28" s="110"/>
      <c r="C28" s="110"/>
      <c r="D28" s="110"/>
      <c r="E28" s="110"/>
      <c r="F28" s="94"/>
      <c r="G28" s="94"/>
      <c r="H28" s="95"/>
      <c r="I28" s="168"/>
      <c r="J28" s="111"/>
    </row>
    <row r="29" spans="1:21" ht="15.75">
      <c r="A29" s="110"/>
      <c r="B29" s="110"/>
      <c r="C29" s="110"/>
      <c r="D29" s="110"/>
      <c r="E29" s="110"/>
      <c r="F29" s="94"/>
      <c r="G29" s="94"/>
      <c r="H29" s="95"/>
      <c r="I29" s="168"/>
      <c r="J29" s="111"/>
    </row>
    <row r="30" spans="1:21" ht="15.75">
      <c r="A30" s="110"/>
      <c r="B30" s="110"/>
      <c r="C30" s="110"/>
      <c r="D30" s="110"/>
      <c r="E30" s="110"/>
      <c r="F30" s="94"/>
      <c r="G30" s="94"/>
      <c r="H30" s="95"/>
      <c r="I30" s="168"/>
      <c r="J30" s="111"/>
    </row>
    <row r="31" spans="1:21" ht="15.75">
      <c r="A31" s="110"/>
      <c r="B31" s="110"/>
      <c r="C31" s="110"/>
      <c r="D31" s="110"/>
      <c r="E31" s="110"/>
      <c r="F31" s="94"/>
      <c r="G31" s="94"/>
      <c r="H31" s="95"/>
      <c r="I31" s="168"/>
      <c r="J31" s="111"/>
    </row>
    <row r="32" spans="1:21" ht="15.75">
      <c r="A32" s="110"/>
      <c r="B32" s="110"/>
      <c r="C32" s="110"/>
      <c r="D32" s="110"/>
      <c r="E32" s="110"/>
      <c r="F32" s="94"/>
      <c r="G32" s="94"/>
      <c r="H32" s="95"/>
      <c r="I32" s="168"/>
      <c r="J32" s="111"/>
    </row>
    <row r="33" spans="1:10" ht="15.75">
      <c r="A33" s="110"/>
      <c r="B33" s="110"/>
      <c r="C33" s="110"/>
      <c r="D33" s="110"/>
      <c r="E33" s="110"/>
      <c r="F33" s="94"/>
      <c r="G33" s="94"/>
      <c r="H33" s="95"/>
      <c r="I33" s="168"/>
      <c r="J33" s="111"/>
    </row>
    <row r="34" spans="1:10" ht="15.75">
      <c r="A34" s="110"/>
      <c r="B34" s="110"/>
      <c r="C34" s="110"/>
      <c r="D34" s="110"/>
      <c r="E34" s="110"/>
      <c r="F34" s="94"/>
      <c r="G34" s="94"/>
      <c r="H34" s="95"/>
      <c r="I34" s="168"/>
      <c r="J34" s="111"/>
    </row>
    <row r="35" spans="1:10" ht="15.75">
      <c r="A35" s="110"/>
      <c r="B35" s="110"/>
      <c r="C35" s="110"/>
      <c r="D35" s="110"/>
      <c r="E35" s="110"/>
      <c r="F35" s="94"/>
      <c r="G35" s="94"/>
      <c r="H35" s="95"/>
      <c r="I35" s="168"/>
      <c r="J35" s="111"/>
    </row>
    <row r="36" spans="1:10" s="157" customFormat="1" ht="15.75">
      <c r="A36" s="110"/>
      <c r="B36" s="110"/>
      <c r="C36" s="110"/>
      <c r="D36" s="110"/>
      <c r="E36" s="110"/>
      <c r="F36" s="110"/>
      <c r="G36" s="160"/>
      <c r="H36" s="160"/>
      <c r="I36" s="169"/>
      <c r="J36" s="160"/>
    </row>
    <row r="39" spans="1:10" ht="15.75">
      <c r="A39" s="110"/>
      <c r="B39" s="110"/>
      <c r="C39" s="110"/>
      <c r="D39" s="110"/>
      <c r="E39" s="110"/>
      <c r="F39" s="94"/>
      <c r="G39" s="340"/>
      <c r="H39" s="340"/>
      <c r="I39" s="340"/>
      <c r="J39" s="340"/>
    </row>
  </sheetData>
  <mergeCells count="28">
    <mergeCell ref="A2:E2"/>
    <mergeCell ref="A3:I3"/>
    <mergeCell ref="A4:I4"/>
    <mergeCell ref="A5:I5"/>
    <mergeCell ref="A8:J8"/>
    <mergeCell ref="G23:J23"/>
    <mergeCell ref="A23:F23"/>
    <mergeCell ref="G39:J39"/>
    <mergeCell ref="A6:I6"/>
    <mergeCell ref="B13:F13"/>
    <mergeCell ref="B14:F14"/>
    <mergeCell ref="B16:F16"/>
    <mergeCell ref="B17:F17"/>
    <mergeCell ref="B19:F19"/>
    <mergeCell ref="B20:F20"/>
    <mergeCell ref="B21:F21"/>
    <mergeCell ref="A9:J9"/>
    <mergeCell ref="B12:F12"/>
    <mergeCell ref="L9:P9"/>
    <mergeCell ref="L12:U12"/>
    <mergeCell ref="L13:U13"/>
    <mergeCell ref="L14:U14"/>
    <mergeCell ref="L15:U15"/>
    <mergeCell ref="L16:U16"/>
    <mergeCell ref="L17:U17"/>
    <mergeCell ref="L18:U18"/>
    <mergeCell ref="L19:U19"/>
    <mergeCell ref="L20:U20"/>
  </mergeCells>
  <pageMargins left="0.70866141732283461" right="0.7086614173228346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U303"/>
  <sheetViews>
    <sheetView topLeftCell="A281" workbookViewId="0">
      <selection activeCell="A99" sqref="A99:I99"/>
    </sheetView>
  </sheetViews>
  <sheetFormatPr defaultColWidth="9.140625" defaultRowHeight="12.75"/>
  <cols>
    <col min="1" max="1" width="9.140625" style="38"/>
    <col min="2" max="4" width="9.140625" style="25"/>
    <col min="5" max="5" width="7.5703125" style="25" customWidth="1"/>
    <col min="6" max="6" width="5.85546875" style="25" customWidth="1"/>
    <col min="7" max="7" width="9.5703125" style="38" customWidth="1"/>
    <col min="8" max="8" width="11.140625" style="38" customWidth="1"/>
    <col min="9" max="9" width="12.5703125" style="170" customWidth="1"/>
    <col min="10" max="10" width="15.28515625" style="38" customWidth="1"/>
    <col min="11" max="11" width="9.140625" style="38"/>
    <col min="12" max="13" width="9.140625" style="39"/>
    <col min="14" max="14" width="15.85546875" style="39" bestFit="1" customWidth="1"/>
    <col min="15" max="15" width="9.140625" style="39"/>
    <col min="16" max="16" width="14.28515625" style="39" bestFit="1" customWidth="1"/>
    <col min="17" max="16384" width="9.140625" style="39"/>
  </cols>
  <sheetData>
    <row r="1" spans="1:10">
      <c r="A1" s="377"/>
      <c r="B1" s="377"/>
      <c r="C1" s="377"/>
      <c r="D1" s="377"/>
      <c r="E1" s="377"/>
      <c r="F1" s="377"/>
      <c r="G1" s="377"/>
      <c r="H1" s="377"/>
      <c r="I1" s="377"/>
    </row>
    <row r="2" spans="1:10" ht="16.5" customHeight="1">
      <c r="A2" s="385" t="s">
        <v>23</v>
      </c>
      <c r="B2" s="385"/>
      <c r="C2" s="385"/>
      <c r="D2" s="385"/>
      <c r="E2" s="385"/>
      <c r="F2" s="385"/>
      <c r="G2" s="385"/>
      <c r="H2" s="385"/>
      <c r="I2" s="385"/>
      <c r="J2" s="385"/>
    </row>
    <row r="3" spans="1:10" ht="13.5" thickBot="1"/>
    <row r="4" spans="1:10" ht="15.75" thickBot="1">
      <c r="A4" s="378" t="s">
        <v>24</v>
      </c>
      <c r="B4" s="379"/>
      <c r="C4" s="379"/>
      <c r="D4" s="379"/>
      <c r="E4" s="379"/>
      <c r="F4" s="379"/>
      <c r="G4" s="379"/>
      <c r="H4" s="379"/>
      <c r="I4" s="379"/>
      <c r="J4" s="380"/>
    </row>
    <row r="5" spans="1:10">
      <c r="A5" s="381" t="s">
        <v>20</v>
      </c>
      <c r="B5" s="381"/>
      <c r="C5" s="381"/>
      <c r="D5" s="381"/>
      <c r="E5" s="381"/>
      <c r="F5" s="381"/>
      <c r="G5" s="381"/>
      <c r="H5" s="381"/>
      <c r="I5" s="381"/>
    </row>
    <row r="6" spans="1:10" ht="84.75" customHeight="1">
      <c r="A6" s="374" t="s">
        <v>21</v>
      </c>
      <c r="B6" s="374"/>
      <c r="C6" s="374"/>
      <c r="D6" s="374"/>
      <c r="E6" s="374"/>
      <c r="F6" s="374"/>
      <c r="G6" s="374"/>
      <c r="H6" s="374"/>
      <c r="I6" s="374"/>
    </row>
    <row r="7" spans="1:10" ht="56.25" customHeight="1">
      <c r="A7" s="374" t="s">
        <v>22</v>
      </c>
      <c r="B7" s="374"/>
      <c r="C7" s="374"/>
      <c r="D7" s="374"/>
      <c r="E7" s="374"/>
      <c r="F7" s="374"/>
      <c r="G7" s="374"/>
      <c r="H7" s="374"/>
      <c r="I7" s="374"/>
    </row>
    <row r="8" spans="1:10" ht="21.75" customHeight="1">
      <c r="A8" s="377"/>
      <c r="B8" s="377"/>
      <c r="C8" s="377"/>
      <c r="D8" s="377"/>
      <c r="E8" s="377"/>
      <c r="F8" s="377"/>
      <c r="G8" s="377"/>
      <c r="H8" s="377"/>
      <c r="I8" s="377"/>
    </row>
    <row r="9" spans="1:10" ht="25.5">
      <c r="A9" s="40" t="s">
        <v>0</v>
      </c>
      <c r="B9" s="382" t="s">
        <v>1</v>
      </c>
      <c r="C9" s="383"/>
      <c r="D9" s="383"/>
      <c r="E9" s="383"/>
      <c r="F9" s="384"/>
      <c r="G9" s="23" t="s">
        <v>3</v>
      </c>
      <c r="H9" s="23" t="s">
        <v>2</v>
      </c>
      <c r="I9" s="171" t="s">
        <v>241</v>
      </c>
      <c r="J9" s="23" t="s">
        <v>8</v>
      </c>
    </row>
    <row r="10" spans="1:10">
      <c r="A10" s="11"/>
      <c r="B10" s="18"/>
      <c r="C10" s="18"/>
      <c r="D10" s="18"/>
      <c r="E10" s="18"/>
      <c r="F10" s="18"/>
      <c r="G10" s="12"/>
      <c r="H10" s="12"/>
      <c r="I10" s="172"/>
      <c r="J10" s="12"/>
    </row>
    <row r="11" spans="1:10" ht="83.25" customHeight="1">
      <c r="A11" s="13" t="s">
        <v>25</v>
      </c>
      <c r="B11" s="352" t="s">
        <v>213</v>
      </c>
      <c r="C11" s="352"/>
      <c r="D11" s="352"/>
      <c r="E11" s="352"/>
      <c r="F11" s="352"/>
      <c r="G11" s="41"/>
      <c r="H11" s="41"/>
      <c r="I11" s="173"/>
      <c r="J11" s="42"/>
    </row>
    <row r="12" spans="1:10" ht="14.25" customHeight="1">
      <c r="A12" s="43"/>
      <c r="B12" s="353" t="s">
        <v>206</v>
      </c>
      <c r="C12" s="353"/>
      <c r="D12" s="353"/>
      <c r="E12" s="353"/>
      <c r="F12" s="353"/>
      <c r="G12" s="14" t="s">
        <v>5</v>
      </c>
      <c r="H12" s="14">
        <v>25</v>
      </c>
      <c r="I12" s="201">
        <v>0</v>
      </c>
      <c r="J12" s="15">
        <f t="shared" ref="J12" si="0">H12*I12</f>
        <v>0</v>
      </c>
    </row>
    <row r="13" spans="1:10">
      <c r="B13" s="24"/>
      <c r="C13" s="24"/>
      <c r="D13" s="24"/>
      <c r="E13" s="24"/>
      <c r="F13" s="24"/>
      <c r="G13" s="16"/>
      <c r="H13" s="16"/>
      <c r="I13" s="169"/>
      <c r="J13" s="48"/>
    </row>
    <row r="14" spans="1:10" ht="62.25" customHeight="1">
      <c r="A14" s="13" t="s">
        <v>26</v>
      </c>
      <c r="B14" s="352" t="s">
        <v>27</v>
      </c>
      <c r="C14" s="352"/>
      <c r="D14" s="352"/>
      <c r="E14" s="352"/>
      <c r="F14" s="352"/>
      <c r="G14" s="41"/>
      <c r="H14" s="41"/>
      <c r="I14" s="173"/>
      <c r="J14" s="42"/>
    </row>
    <row r="15" spans="1:10">
      <c r="A15" s="43"/>
      <c r="B15" s="353" t="s">
        <v>206</v>
      </c>
      <c r="C15" s="353"/>
      <c r="D15" s="353"/>
      <c r="E15" s="353"/>
      <c r="F15" s="353"/>
      <c r="G15" s="14" t="s">
        <v>5</v>
      </c>
      <c r="H15" s="14">
        <v>5</v>
      </c>
      <c r="I15" s="201">
        <v>0</v>
      </c>
      <c r="J15" s="15">
        <f t="shared" ref="J15" si="1">H15*I15</f>
        <v>0</v>
      </c>
    </row>
    <row r="17" spans="1:10" ht="40.5" customHeight="1">
      <c r="A17" s="13" t="s">
        <v>28</v>
      </c>
      <c r="B17" s="352" t="s">
        <v>29</v>
      </c>
      <c r="C17" s="352"/>
      <c r="D17" s="352"/>
      <c r="E17" s="352"/>
      <c r="F17" s="352"/>
      <c r="G17" s="41"/>
      <c r="H17" s="41"/>
      <c r="I17" s="173"/>
      <c r="J17" s="42"/>
    </row>
    <row r="18" spans="1:10">
      <c r="A18" s="43"/>
      <c r="B18" s="353" t="s">
        <v>206</v>
      </c>
      <c r="C18" s="353"/>
      <c r="D18" s="353"/>
      <c r="E18" s="353"/>
      <c r="F18" s="353"/>
      <c r="G18" s="14" t="s">
        <v>5</v>
      </c>
      <c r="H18" s="14">
        <v>10</v>
      </c>
      <c r="I18" s="201">
        <v>0</v>
      </c>
      <c r="J18" s="15">
        <f t="shared" ref="J18" si="2">H18*I18</f>
        <v>0</v>
      </c>
    </row>
    <row r="19" spans="1:10">
      <c r="I19" s="160"/>
    </row>
    <row r="20" spans="1:10" ht="99" customHeight="1">
      <c r="A20" s="13" t="s">
        <v>30</v>
      </c>
      <c r="B20" s="352" t="s">
        <v>31</v>
      </c>
      <c r="C20" s="352"/>
      <c r="D20" s="352"/>
      <c r="E20" s="352"/>
      <c r="F20" s="352"/>
      <c r="G20" s="41"/>
      <c r="H20" s="41"/>
      <c r="I20" s="202"/>
      <c r="J20" s="42"/>
    </row>
    <row r="21" spans="1:10">
      <c r="A21" s="43"/>
      <c r="B21" s="353" t="s">
        <v>206</v>
      </c>
      <c r="C21" s="353"/>
      <c r="D21" s="353"/>
      <c r="E21" s="353"/>
      <c r="F21" s="353"/>
      <c r="G21" s="14" t="s">
        <v>5</v>
      </c>
      <c r="H21" s="305">
        <v>6</v>
      </c>
      <c r="I21" s="201">
        <v>0</v>
      </c>
      <c r="J21" s="15">
        <f t="shared" ref="J21" si="3">H21*I21</f>
        <v>0</v>
      </c>
    </row>
    <row r="22" spans="1:10">
      <c r="I22" s="160"/>
    </row>
    <row r="23" spans="1:10" ht="242.25" customHeight="1">
      <c r="A23" s="13" t="s">
        <v>32</v>
      </c>
      <c r="B23" s="352" t="s">
        <v>214</v>
      </c>
      <c r="C23" s="352"/>
      <c r="D23" s="352"/>
      <c r="E23" s="352"/>
      <c r="F23" s="352"/>
      <c r="G23" s="41"/>
      <c r="H23" s="41"/>
      <c r="I23" s="202"/>
      <c r="J23" s="42"/>
    </row>
    <row r="24" spans="1:10">
      <c r="A24" s="43"/>
      <c r="B24" s="353" t="s">
        <v>206</v>
      </c>
      <c r="C24" s="353"/>
      <c r="D24" s="353"/>
      <c r="E24" s="353"/>
      <c r="F24" s="353"/>
      <c r="G24" s="14" t="s">
        <v>5</v>
      </c>
      <c r="H24" s="14">
        <v>30</v>
      </c>
      <c r="I24" s="201">
        <v>0</v>
      </c>
      <c r="J24" s="15">
        <f t="shared" ref="J24" si="4">H24*I24</f>
        <v>0</v>
      </c>
    </row>
    <row r="25" spans="1:10">
      <c r="I25" s="160"/>
    </row>
    <row r="26" spans="1:10" ht="75.75" customHeight="1">
      <c r="A26" s="13" t="s">
        <v>33</v>
      </c>
      <c r="B26" s="361" t="s">
        <v>181</v>
      </c>
      <c r="C26" s="373"/>
      <c r="D26" s="373"/>
      <c r="E26" s="373"/>
      <c r="F26" s="373"/>
      <c r="G26" s="41"/>
      <c r="H26" s="41"/>
      <c r="I26" s="202"/>
      <c r="J26" s="42"/>
    </row>
    <row r="27" spans="1:10">
      <c r="A27" s="43"/>
      <c r="B27" s="353" t="s">
        <v>206</v>
      </c>
      <c r="C27" s="353"/>
      <c r="D27" s="353"/>
      <c r="E27" s="353"/>
      <c r="F27" s="353"/>
      <c r="G27" s="14" t="s">
        <v>5</v>
      </c>
      <c r="H27" s="14">
        <v>6</v>
      </c>
      <c r="I27" s="201">
        <v>0</v>
      </c>
      <c r="J27" s="15">
        <f t="shared" ref="J27" si="5">H27*I27</f>
        <v>0</v>
      </c>
    </row>
    <row r="28" spans="1:10">
      <c r="I28" s="160"/>
    </row>
    <row r="29" spans="1:10" ht="49.5" customHeight="1">
      <c r="A29" s="13" t="s">
        <v>34</v>
      </c>
      <c r="B29" s="373" t="s">
        <v>220</v>
      </c>
      <c r="C29" s="373"/>
      <c r="D29" s="373"/>
      <c r="E29" s="373"/>
      <c r="F29" s="373"/>
      <c r="G29" s="41"/>
      <c r="H29" s="41"/>
      <c r="I29" s="202"/>
      <c r="J29" s="42"/>
    </row>
    <row r="30" spans="1:10">
      <c r="A30" s="43"/>
      <c r="B30" s="353" t="s">
        <v>206</v>
      </c>
      <c r="C30" s="353"/>
      <c r="D30" s="353"/>
      <c r="E30" s="353"/>
      <c r="F30" s="353"/>
      <c r="G30" s="14" t="s">
        <v>5</v>
      </c>
      <c r="H30" s="14">
        <v>5</v>
      </c>
      <c r="I30" s="201">
        <v>0</v>
      </c>
      <c r="J30" s="15">
        <f t="shared" ref="J30" si="6">H30*I30</f>
        <v>0</v>
      </c>
    </row>
    <row r="31" spans="1:10">
      <c r="I31" s="160"/>
    </row>
    <row r="32" spans="1:10" ht="108.75" customHeight="1">
      <c r="A32" s="13" t="s">
        <v>35</v>
      </c>
      <c r="B32" s="373" t="s">
        <v>221</v>
      </c>
      <c r="C32" s="373"/>
      <c r="D32" s="373"/>
      <c r="E32" s="373"/>
      <c r="F32" s="373"/>
      <c r="G32" s="41"/>
      <c r="H32" s="41"/>
      <c r="I32" s="202"/>
      <c r="J32" s="42"/>
    </row>
    <row r="33" spans="1:13">
      <c r="A33" s="43"/>
      <c r="B33" s="353" t="s">
        <v>206</v>
      </c>
      <c r="C33" s="353"/>
      <c r="D33" s="353"/>
      <c r="E33" s="353"/>
      <c r="F33" s="353"/>
      <c r="G33" s="14" t="s">
        <v>5</v>
      </c>
      <c r="H33" s="14">
        <v>10</v>
      </c>
      <c r="I33" s="201">
        <v>0</v>
      </c>
      <c r="J33" s="15">
        <f t="shared" ref="J33" si="7">H33*I33</f>
        <v>0</v>
      </c>
    </row>
    <row r="34" spans="1:13">
      <c r="I34" s="160"/>
    </row>
    <row r="35" spans="1:13" ht="80.25" customHeight="1">
      <c r="A35" s="13" t="s">
        <v>36</v>
      </c>
      <c r="B35" s="373" t="s">
        <v>37</v>
      </c>
      <c r="C35" s="373"/>
      <c r="D35" s="373"/>
      <c r="E35" s="373"/>
      <c r="F35" s="373"/>
      <c r="G35" s="41"/>
      <c r="H35" s="41"/>
      <c r="I35" s="202"/>
      <c r="J35" s="44"/>
    </row>
    <row r="36" spans="1:13">
      <c r="A36" s="43"/>
      <c r="B36" s="353" t="s">
        <v>206</v>
      </c>
      <c r="C36" s="353"/>
      <c r="D36" s="353"/>
      <c r="E36" s="353"/>
      <c r="F36" s="353"/>
      <c r="G36" s="14" t="s">
        <v>5</v>
      </c>
      <c r="H36" s="14">
        <v>1</v>
      </c>
      <c r="I36" s="201">
        <v>0</v>
      </c>
      <c r="J36" s="15">
        <f t="shared" ref="J36" si="8">H36*I36</f>
        <v>0</v>
      </c>
    </row>
    <row r="37" spans="1:13">
      <c r="H37" s="45"/>
      <c r="I37" s="160"/>
      <c r="J37" s="45"/>
    </row>
    <row r="38" spans="1:13" ht="48.75" customHeight="1">
      <c r="A38" s="13" t="s">
        <v>38</v>
      </c>
      <c r="B38" s="352" t="s">
        <v>39</v>
      </c>
      <c r="C38" s="352"/>
      <c r="D38" s="352"/>
      <c r="E38" s="352"/>
      <c r="F38" s="352"/>
      <c r="G38" s="41"/>
      <c r="H38" s="41"/>
      <c r="I38" s="202"/>
      <c r="J38" s="42"/>
    </row>
    <row r="39" spans="1:13">
      <c r="A39" s="43"/>
      <c r="B39" s="353" t="s">
        <v>40</v>
      </c>
      <c r="C39" s="353"/>
      <c r="D39" s="353"/>
      <c r="E39" s="353"/>
      <c r="F39" s="353"/>
      <c r="G39" s="14" t="s">
        <v>41</v>
      </c>
      <c r="H39" s="14">
        <v>95</v>
      </c>
      <c r="I39" s="201">
        <v>0</v>
      </c>
      <c r="J39" s="15">
        <f t="shared" ref="J39" si="9">H39*I39</f>
        <v>0</v>
      </c>
      <c r="M39" s="285"/>
    </row>
    <row r="40" spans="1:13">
      <c r="A40" s="46"/>
      <c r="B40" s="301"/>
      <c r="C40" s="301"/>
      <c r="D40" s="301"/>
      <c r="E40" s="301"/>
      <c r="F40" s="301"/>
      <c r="G40" s="16"/>
      <c r="H40" s="16"/>
      <c r="I40" s="160"/>
      <c r="J40" s="17"/>
      <c r="M40" s="285"/>
    </row>
    <row r="41" spans="1:13" ht="123.75" customHeight="1">
      <c r="A41" s="13" t="s">
        <v>275</v>
      </c>
      <c r="B41" s="352" t="s">
        <v>278</v>
      </c>
      <c r="C41" s="352"/>
      <c r="D41" s="352"/>
      <c r="E41" s="352"/>
      <c r="F41" s="352"/>
      <c r="G41" s="41"/>
      <c r="H41" s="41"/>
      <c r="I41" s="202"/>
      <c r="J41" s="42"/>
      <c r="M41" s="285"/>
    </row>
    <row r="42" spans="1:13">
      <c r="A42" s="43"/>
      <c r="B42" s="353" t="s">
        <v>40</v>
      </c>
      <c r="C42" s="353"/>
      <c r="D42" s="353"/>
      <c r="E42" s="353"/>
      <c r="F42" s="353"/>
      <c r="G42" s="14" t="s">
        <v>41</v>
      </c>
      <c r="H42" s="14">
        <v>30</v>
      </c>
      <c r="I42" s="201">
        <v>0</v>
      </c>
      <c r="J42" s="15">
        <f t="shared" ref="J42" si="10">H42*I42</f>
        <v>0</v>
      </c>
    </row>
    <row r="43" spans="1:13">
      <c r="A43" s="46"/>
      <c r="B43" s="301"/>
      <c r="C43" s="301"/>
      <c r="D43" s="301"/>
      <c r="E43" s="301"/>
      <c r="F43" s="301"/>
      <c r="G43" s="16"/>
      <c r="H43" s="16"/>
      <c r="I43" s="160"/>
      <c r="J43" s="17"/>
    </row>
    <row r="44" spans="1:13" ht="127.5" customHeight="1">
      <c r="A44" s="13" t="s">
        <v>276</v>
      </c>
      <c r="B44" s="352" t="s">
        <v>281</v>
      </c>
      <c r="C44" s="352"/>
      <c r="D44" s="352"/>
      <c r="E44" s="352"/>
      <c r="F44" s="352"/>
      <c r="G44" s="41"/>
      <c r="H44" s="41"/>
      <c r="I44" s="202"/>
      <c r="J44" s="42"/>
    </row>
    <row r="45" spans="1:13" ht="13.5" customHeight="1">
      <c r="A45" s="43"/>
      <c r="B45" s="353" t="s">
        <v>40</v>
      </c>
      <c r="C45" s="353"/>
      <c r="D45" s="353"/>
      <c r="E45" s="353"/>
      <c r="F45" s="353"/>
      <c r="G45" s="14" t="s">
        <v>41</v>
      </c>
      <c r="H45" s="14">
        <v>70</v>
      </c>
      <c r="I45" s="201">
        <v>0</v>
      </c>
      <c r="J45" s="15">
        <f t="shared" ref="J45" si="11">H45*I45</f>
        <v>0</v>
      </c>
    </row>
    <row r="46" spans="1:13" ht="13.5" customHeight="1">
      <c r="A46" s="46"/>
      <c r="B46" s="301"/>
      <c r="C46" s="301"/>
      <c r="D46" s="301"/>
      <c r="E46" s="301"/>
      <c r="F46" s="301"/>
      <c r="G46" s="16"/>
      <c r="H46" s="16"/>
      <c r="I46" s="160"/>
      <c r="J46" s="17"/>
    </row>
    <row r="47" spans="1:13" ht="108" customHeight="1">
      <c r="A47" s="13" t="s">
        <v>277</v>
      </c>
      <c r="B47" s="352" t="s">
        <v>279</v>
      </c>
      <c r="C47" s="352"/>
      <c r="D47" s="352"/>
      <c r="E47" s="352"/>
      <c r="F47" s="352"/>
      <c r="G47" s="41"/>
      <c r="H47" s="41"/>
      <c r="I47" s="202"/>
      <c r="J47" s="42"/>
    </row>
    <row r="48" spans="1:13">
      <c r="A48" s="43"/>
      <c r="B48" s="353" t="s">
        <v>40</v>
      </c>
      <c r="C48" s="353"/>
      <c r="D48" s="353"/>
      <c r="E48" s="353"/>
      <c r="F48" s="353"/>
      <c r="G48" s="14" t="s">
        <v>41</v>
      </c>
      <c r="H48" s="14">
        <v>15</v>
      </c>
      <c r="I48" s="201">
        <v>0</v>
      </c>
      <c r="J48" s="15">
        <f t="shared" ref="J48" si="12">H48*I48</f>
        <v>0</v>
      </c>
      <c r="K48" s="25"/>
    </row>
    <row r="49" spans="1:11" ht="13.5" thickBot="1">
      <c r="I49" s="160"/>
      <c r="K49" s="25"/>
    </row>
    <row r="50" spans="1:11" ht="13.5" thickBot="1">
      <c r="A50" s="50"/>
      <c r="B50" s="387" t="s">
        <v>42</v>
      </c>
      <c r="C50" s="387"/>
      <c r="D50" s="387"/>
      <c r="E50" s="387"/>
      <c r="F50" s="388"/>
      <c r="G50" s="366">
        <f>J39+J36+J33+J30+J27+J24+J21+J18+J15+J12+J42+J45+J48</f>
        <v>0</v>
      </c>
      <c r="H50" s="392"/>
      <c r="I50" s="392"/>
      <c r="J50" s="393"/>
      <c r="K50" s="25"/>
    </row>
    <row r="51" spans="1:11">
      <c r="K51" s="25"/>
    </row>
    <row r="52" spans="1:11" ht="13.5" thickBot="1">
      <c r="K52" s="25"/>
    </row>
    <row r="53" spans="1:11" ht="15.75" thickBot="1">
      <c r="A53" s="378" t="s">
        <v>43</v>
      </c>
      <c r="B53" s="379"/>
      <c r="C53" s="379"/>
      <c r="D53" s="379"/>
      <c r="E53" s="379"/>
      <c r="F53" s="379"/>
      <c r="G53" s="379"/>
      <c r="H53" s="379"/>
      <c r="I53" s="379"/>
      <c r="J53" s="380"/>
      <c r="K53" s="25"/>
    </row>
    <row r="54" spans="1:11">
      <c r="A54" s="390" t="s">
        <v>44</v>
      </c>
      <c r="B54" s="390"/>
      <c r="C54" s="390"/>
      <c r="D54" s="390"/>
      <c r="E54" s="390"/>
      <c r="F54" s="390"/>
      <c r="G54" s="390"/>
      <c r="H54" s="390"/>
      <c r="I54" s="390"/>
      <c r="J54" s="32"/>
      <c r="K54" s="25"/>
    </row>
    <row r="55" spans="1:11">
      <c r="A55" s="391" t="s">
        <v>307</v>
      </c>
      <c r="B55" s="391"/>
      <c r="C55" s="391"/>
      <c r="D55" s="391"/>
      <c r="E55" s="391"/>
      <c r="F55" s="391"/>
      <c r="G55" s="391"/>
      <c r="H55" s="391"/>
      <c r="I55" s="391"/>
      <c r="J55" s="32"/>
      <c r="K55" s="25"/>
    </row>
    <row r="56" spans="1:11">
      <c r="A56" s="391"/>
      <c r="B56" s="391"/>
      <c r="C56" s="391"/>
      <c r="D56" s="391"/>
      <c r="E56" s="391"/>
      <c r="F56" s="391"/>
      <c r="G56" s="391"/>
      <c r="H56" s="391"/>
      <c r="I56" s="391"/>
      <c r="J56" s="32"/>
      <c r="K56" s="25"/>
    </row>
    <row r="57" spans="1:11">
      <c r="A57" s="391"/>
      <c r="B57" s="391"/>
      <c r="C57" s="391"/>
      <c r="D57" s="391"/>
      <c r="E57" s="391"/>
      <c r="F57" s="391"/>
      <c r="G57" s="391"/>
      <c r="H57" s="391"/>
      <c r="I57" s="391"/>
      <c r="J57" s="32"/>
      <c r="K57" s="25"/>
    </row>
    <row r="58" spans="1:11">
      <c r="A58" s="391"/>
      <c r="B58" s="391"/>
      <c r="C58" s="391"/>
      <c r="D58" s="391"/>
      <c r="E58" s="391"/>
      <c r="F58" s="391"/>
      <c r="G58" s="391"/>
      <c r="H58" s="391"/>
      <c r="I58" s="391"/>
      <c r="J58" s="32"/>
      <c r="K58" s="25"/>
    </row>
    <row r="59" spans="1:11" ht="39" customHeight="1">
      <c r="A59" s="391"/>
      <c r="B59" s="391"/>
      <c r="C59" s="391"/>
      <c r="D59" s="391"/>
      <c r="E59" s="391"/>
      <c r="F59" s="391"/>
      <c r="G59" s="391"/>
      <c r="H59" s="391"/>
      <c r="I59" s="391"/>
      <c r="J59" s="32"/>
      <c r="K59" s="25"/>
    </row>
    <row r="60" spans="1:11">
      <c r="A60" s="374" t="s">
        <v>45</v>
      </c>
      <c r="B60" s="374"/>
      <c r="C60" s="374"/>
      <c r="D60" s="374"/>
      <c r="E60" s="374"/>
      <c r="F60" s="374"/>
      <c r="G60" s="374"/>
      <c r="H60" s="374"/>
      <c r="I60" s="174"/>
      <c r="J60" s="32"/>
      <c r="K60" s="25"/>
    </row>
    <row r="61" spans="1:11">
      <c r="A61" s="65" t="s">
        <v>308</v>
      </c>
      <c r="B61" s="65"/>
      <c r="C61" s="66"/>
      <c r="D61" s="67"/>
      <c r="E61" s="65"/>
      <c r="F61" s="68"/>
      <c r="G61" s="64"/>
      <c r="H61" s="64"/>
      <c r="I61" s="174"/>
      <c r="J61" s="32"/>
      <c r="K61" s="25"/>
    </row>
    <row r="62" spans="1:11">
      <c r="A62" s="65" t="s">
        <v>309</v>
      </c>
      <c r="B62" s="65"/>
      <c r="C62" s="66"/>
      <c r="D62" s="67"/>
      <c r="E62" s="65"/>
      <c r="F62" s="64"/>
      <c r="G62" s="64"/>
      <c r="H62" s="64"/>
      <c r="I62" s="174"/>
      <c r="J62" s="32"/>
      <c r="K62" s="25"/>
    </row>
    <row r="63" spans="1:11">
      <c r="A63" s="65" t="s">
        <v>310</v>
      </c>
      <c r="B63" s="65"/>
      <c r="C63" s="66"/>
      <c r="D63" s="67"/>
      <c r="E63" s="65"/>
      <c r="F63" s="68"/>
      <c r="G63" s="68"/>
      <c r="H63" s="68"/>
      <c r="I63" s="175"/>
      <c r="J63" s="69"/>
      <c r="K63" s="25"/>
    </row>
    <row r="64" spans="1:11">
      <c r="A64" s="65" t="s">
        <v>46</v>
      </c>
      <c r="B64" s="65"/>
      <c r="C64" s="66"/>
      <c r="D64" s="67"/>
      <c r="E64" s="65"/>
      <c r="F64" s="68"/>
      <c r="G64" s="68"/>
      <c r="H64" s="68"/>
      <c r="I64" s="175"/>
      <c r="J64" s="69"/>
      <c r="K64" s="25"/>
    </row>
    <row r="65" spans="1:11">
      <c r="A65" s="65" t="s">
        <v>47</v>
      </c>
      <c r="B65" s="65"/>
      <c r="C65" s="66"/>
      <c r="D65" s="67"/>
      <c r="E65" s="65"/>
      <c r="F65" s="68"/>
      <c r="G65" s="68"/>
      <c r="H65" s="68"/>
      <c r="I65" s="175"/>
      <c r="J65" s="69"/>
      <c r="K65" s="25"/>
    </row>
    <row r="66" spans="1:11">
      <c r="A66" s="65" t="s">
        <v>311</v>
      </c>
      <c r="B66" s="65"/>
      <c r="C66" s="66"/>
      <c r="D66" s="67"/>
      <c r="E66" s="65"/>
      <c r="F66" s="68"/>
      <c r="G66" s="68"/>
      <c r="H66" s="68"/>
      <c r="I66" s="175"/>
      <c r="J66" s="69"/>
      <c r="K66" s="25"/>
    </row>
    <row r="67" spans="1:11">
      <c r="A67" s="65" t="s">
        <v>48</v>
      </c>
      <c r="B67" s="65"/>
      <c r="C67" s="66"/>
      <c r="D67" s="67"/>
      <c r="E67" s="65"/>
      <c r="F67" s="68"/>
      <c r="G67" s="68"/>
      <c r="H67" s="68"/>
      <c r="I67" s="175"/>
      <c r="J67" s="69"/>
      <c r="K67" s="25"/>
    </row>
    <row r="68" spans="1:11">
      <c r="A68" s="65" t="s">
        <v>49</v>
      </c>
      <c r="B68" s="65"/>
      <c r="C68" s="66"/>
      <c r="D68" s="67"/>
      <c r="E68" s="65"/>
      <c r="F68" s="68"/>
      <c r="G68" s="68"/>
      <c r="H68" s="68"/>
      <c r="I68" s="175"/>
      <c r="J68" s="69"/>
      <c r="K68" s="25"/>
    </row>
    <row r="69" spans="1:11">
      <c r="A69" s="65" t="s">
        <v>50</v>
      </c>
      <c r="B69" s="65"/>
      <c r="C69" s="66"/>
      <c r="D69" s="67"/>
      <c r="E69" s="65"/>
      <c r="F69" s="68"/>
      <c r="G69" s="68"/>
      <c r="H69" s="68"/>
      <c r="I69" s="175"/>
      <c r="J69" s="69"/>
      <c r="K69" s="25"/>
    </row>
    <row r="70" spans="1:11">
      <c r="A70" s="65" t="s">
        <v>51</v>
      </c>
      <c r="B70" s="65"/>
      <c r="C70" s="66"/>
      <c r="D70" s="67"/>
      <c r="E70" s="65"/>
      <c r="F70" s="68"/>
      <c r="G70" s="68"/>
      <c r="H70" s="68"/>
      <c r="I70" s="175"/>
      <c r="J70" s="69"/>
      <c r="K70" s="25"/>
    </row>
    <row r="71" spans="1:11">
      <c r="A71" s="65" t="s">
        <v>52</v>
      </c>
      <c r="B71" s="65"/>
      <c r="C71" s="66"/>
      <c r="D71" s="67"/>
      <c r="E71" s="65"/>
      <c r="F71" s="68"/>
      <c r="G71" s="68"/>
      <c r="H71" s="68"/>
      <c r="I71" s="175"/>
      <c r="J71" s="69"/>
      <c r="K71" s="25"/>
    </row>
    <row r="72" spans="1:11">
      <c r="A72" s="65" t="s">
        <v>53</v>
      </c>
      <c r="B72" s="65"/>
      <c r="C72" s="66"/>
      <c r="D72" s="67"/>
      <c r="E72" s="65"/>
      <c r="F72" s="68"/>
      <c r="G72" s="68"/>
      <c r="H72" s="68"/>
      <c r="I72" s="175"/>
      <c r="J72" s="69"/>
      <c r="K72" s="25"/>
    </row>
    <row r="73" spans="1:11">
      <c r="A73" s="65" t="s">
        <v>54</v>
      </c>
      <c r="B73" s="65"/>
      <c r="C73" s="66"/>
      <c r="D73" s="67"/>
      <c r="E73" s="65"/>
      <c r="F73" s="68"/>
      <c r="G73" s="68"/>
      <c r="H73" s="68"/>
      <c r="I73" s="175"/>
      <c r="J73" s="69"/>
      <c r="K73" s="25"/>
    </row>
    <row r="74" spans="1:11">
      <c r="A74" s="65" t="s">
        <v>55</v>
      </c>
      <c r="B74" s="65"/>
      <c r="C74" s="66"/>
      <c r="D74" s="67"/>
      <c r="E74" s="65"/>
      <c r="F74" s="68"/>
      <c r="G74" s="68"/>
      <c r="H74" s="68"/>
      <c r="I74" s="175"/>
      <c r="J74" s="69"/>
      <c r="K74" s="25"/>
    </row>
    <row r="75" spans="1:11">
      <c r="A75" s="65" t="s">
        <v>56</v>
      </c>
      <c r="B75" s="65"/>
      <c r="C75" s="66"/>
      <c r="D75" s="67"/>
      <c r="E75" s="65"/>
      <c r="F75" s="68"/>
      <c r="G75" s="68"/>
      <c r="H75" s="68"/>
      <c r="I75" s="175"/>
      <c r="J75" s="69"/>
      <c r="K75" s="25"/>
    </row>
    <row r="76" spans="1:11">
      <c r="A76" s="355" t="s">
        <v>57</v>
      </c>
      <c r="B76" s="355"/>
      <c r="C76" s="355"/>
      <c r="D76" s="355"/>
      <c r="E76" s="355"/>
      <c r="F76" s="355"/>
      <c r="G76" s="355"/>
      <c r="H76" s="355"/>
      <c r="I76" s="355"/>
      <c r="J76" s="69"/>
      <c r="K76" s="25"/>
    </row>
    <row r="77" spans="1:11">
      <c r="A77" s="355"/>
      <c r="B77" s="355"/>
      <c r="C77" s="355"/>
      <c r="D77" s="355"/>
      <c r="E77" s="355"/>
      <c r="F77" s="355"/>
      <c r="G77" s="355"/>
      <c r="H77" s="355"/>
      <c r="I77" s="355"/>
      <c r="J77" s="69"/>
      <c r="K77" s="25"/>
    </row>
    <row r="78" spans="1:11">
      <c r="A78" s="355"/>
      <c r="B78" s="355"/>
      <c r="C78" s="355"/>
      <c r="D78" s="355"/>
      <c r="E78" s="355"/>
      <c r="F78" s="355"/>
      <c r="G78" s="355"/>
      <c r="H78" s="355"/>
      <c r="I78" s="355"/>
      <c r="J78" s="69"/>
      <c r="K78" s="25"/>
    </row>
    <row r="79" spans="1:11">
      <c r="A79" s="355" t="s">
        <v>58</v>
      </c>
      <c r="B79" s="355"/>
      <c r="C79" s="355"/>
      <c r="D79" s="355"/>
      <c r="E79" s="355"/>
      <c r="F79" s="355"/>
      <c r="G79" s="355"/>
      <c r="H79" s="355"/>
      <c r="I79" s="355"/>
      <c r="J79" s="69"/>
      <c r="K79" s="25"/>
    </row>
    <row r="80" spans="1:11">
      <c r="A80" s="355"/>
      <c r="B80" s="355"/>
      <c r="C80" s="355"/>
      <c r="D80" s="355"/>
      <c r="E80" s="355"/>
      <c r="F80" s="355"/>
      <c r="G80" s="355"/>
      <c r="H80" s="355"/>
      <c r="I80" s="355"/>
      <c r="J80" s="32"/>
      <c r="K80" s="25"/>
    </row>
    <row r="81" spans="1:11">
      <c r="A81" s="65" t="s">
        <v>59</v>
      </c>
      <c r="B81" s="65"/>
      <c r="C81" s="70"/>
      <c r="D81" s="67"/>
      <c r="E81" s="65"/>
      <c r="F81" s="68"/>
      <c r="G81" s="68"/>
      <c r="H81" s="68"/>
      <c r="I81" s="175"/>
      <c r="J81" s="69"/>
      <c r="K81" s="25"/>
    </row>
    <row r="82" spans="1:11">
      <c r="A82" s="375" t="s">
        <v>60</v>
      </c>
      <c r="B82" s="375"/>
      <c r="C82" s="375"/>
      <c r="D82" s="375"/>
      <c r="E82" s="375"/>
      <c r="F82" s="375"/>
      <c r="G82" s="375"/>
      <c r="H82" s="375"/>
      <c r="I82" s="375"/>
      <c r="J82" s="68"/>
      <c r="K82" s="25"/>
    </row>
    <row r="83" spans="1:11">
      <c r="A83" s="65" t="s">
        <v>61</v>
      </c>
      <c r="B83" s="65"/>
      <c r="C83" s="70"/>
      <c r="D83" s="67"/>
      <c r="E83" s="65"/>
      <c r="F83" s="68"/>
      <c r="G83" s="68"/>
      <c r="H83" s="68"/>
      <c r="I83" s="176"/>
      <c r="J83" s="68"/>
      <c r="K83" s="25"/>
    </row>
    <row r="84" spans="1:11">
      <c r="A84" s="65" t="s">
        <v>62</v>
      </c>
      <c r="B84" s="65"/>
      <c r="C84" s="70"/>
      <c r="D84" s="67"/>
      <c r="E84" s="65"/>
      <c r="F84" s="68"/>
      <c r="G84" s="68"/>
      <c r="H84" s="68"/>
      <c r="I84" s="176"/>
      <c r="J84" s="68"/>
      <c r="K84" s="25"/>
    </row>
    <row r="85" spans="1:11">
      <c r="A85" s="65" t="s">
        <v>63</v>
      </c>
      <c r="B85" s="65"/>
      <c r="C85" s="70"/>
      <c r="D85" s="67"/>
      <c r="E85" s="65"/>
      <c r="F85" s="68"/>
      <c r="G85" s="68"/>
      <c r="H85" s="68"/>
      <c r="I85" s="176"/>
      <c r="J85" s="68"/>
      <c r="K85" s="25"/>
    </row>
    <row r="86" spans="1:11">
      <c r="A86" s="65" t="s">
        <v>64</v>
      </c>
      <c r="B86" s="65"/>
      <c r="C86" s="70"/>
      <c r="D86" s="67"/>
      <c r="E86" s="65"/>
      <c r="F86" s="65"/>
      <c r="G86" s="65"/>
      <c r="H86" s="65"/>
      <c r="I86" s="177"/>
      <c r="J86" s="65"/>
      <c r="K86" s="25"/>
    </row>
    <row r="87" spans="1:11">
      <c r="A87" s="65" t="s">
        <v>65</v>
      </c>
      <c r="B87" s="65"/>
      <c r="C87" s="70"/>
      <c r="D87" s="67"/>
      <c r="E87" s="65"/>
      <c r="F87" s="65"/>
      <c r="G87" s="65"/>
      <c r="H87" s="65"/>
      <c r="I87" s="177"/>
      <c r="J87" s="65"/>
      <c r="K87" s="25"/>
    </row>
    <row r="88" spans="1:11">
      <c r="A88" s="65" t="s">
        <v>66</v>
      </c>
      <c r="B88" s="65"/>
      <c r="C88" s="70"/>
      <c r="D88" s="67"/>
      <c r="E88" s="65"/>
      <c r="F88" s="65"/>
      <c r="G88" s="65"/>
      <c r="H88" s="65"/>
      <c r="I88" s="177"/>
      <c r="J88" s="65"/>
      <c r="K88" s="25"/>
    </row>
    <row r="89" spans="1:11">
      <c r="A89" s="65" t="s">
        <v>67</v>
      </c>
      <c r="B89" s="65"/>
      <c r="C89" s="70"/>
      <c r="D89" s="67"/>
      <c r="E89" s="65"/>
      <c r="F89" s="65"/>
      <c r="G89" s="65"/>
      <c r="H89" s="65"/>
      <c r="I89" s="177"/>
      <c r="J89" s="65"/>
      <c r="K89" s="25"/>
    </row>
    <row r="90" spans="1:11">
      <c r="A90" s="65" t="s">
        <v>68</v>
      </c>
      <c r="B90" s="65"/>
      <c r="C90" s="70"/>
      <c r="D90" s="67"/>
      <c r="E90" s="65"/>
      <c r="F90" s="65"/>
      <c r="G90" s="65"/>
      <c r="H90" s="65"/>
      <c r="I90" s="177"/>
      <c r="J90" s="65"/>
      <c r="K90" s="25"/>
    </row>
    <row r="91" spans="1:11">
      <c r="A91" s="65" t="s">
        <v>69</v>
      </c>
      <c r="B91" s="65"/>
      <c r="C91" s="70"/>
      <c r="D91" s="67"/>
      <c r="E91" s="65"/>
      <c r="F91" s="65"/>
      <c r="G91" s="65"/>
      <c r="H91" s="65"/>
      <c r="I91" s="177"/>
      <c r="J91" s="65"/>
      <c r="K91" s="25"/>
    </row>
    <row r="92" spans="1:11">
      <c r="A92" s="65" t="s">
        <v>70</v>
      </c>
      <c r="B92" s="65"/>
      <c r="C92" s="70"/>
      <c r="D92" s="67"/>
      <c r="E92" s="65"/>
      <c r="F92" s="65"/>
      <c r="G92" s="65"/>
      <c r="H92" s="65"/>
      <c r="I92" s="177"/>
      <c r="J92" s="65"/>
      <c r="K92" s="25"/>
    </row>
    <row r="93" spans="1:11">
      <c r="A93" s="65" t="s">
        <v>71</v>
      </c>
      <c r="B93" s="65"/>
      <c r="C93" s="70"/>
      <c r="D93" s="67"/>
      <c r="E93" s="65"/>
      <c r="F93" s="65"/>
      <c r="G93" s="65"/>
      <c r="H93" s="65"/>
      <c r="I93" s="177"/>
      <c r="J93" s="65"/>
      <c r="K93" s="25"/>
    </row>
    <row r="94" spans="1:11">
      <c r="A94" s="65" t="s">
        <v>72</v>
      </c>
      <c r="B94" s="65"/>
      <c r="C94" s="70"/>
      <c r="D94" s="67"/>
      <c r="E94" s="65"/>
      <c r="F94" s="65"/>
      <c r="G94" s="65"/>
      <c r="H94" s="65"/>
      <c r="I94" s="177"/>
      <c r="J94" s="65"/>
      <c r="K94" s="25"/>
    </row>
    <row r="95" spans="1:11">
      <c r="A95" s="356" t="s">
        <v>73</v>
      </c>
      <c r="B95" s="356"/>
      <c r="C95" s="356"/>
      <c r="D95" s="356"/>
      <c r="E95" s="356"/>
      <c r="F95" s="356"/>
      <c r="G95" s="356"/>
      <c r="H95" s="356"/>
      <c r="I95" s="356"/>
      <c r="J95" s="356"/>
    </row>
    <row r="96" spans="1:11">
      <c r="A96" s="355" t="s">
        <v>329</v>
      </c>
      <c r="B96" s="355"/>
      <c r="C96" s="355"/>
      <c r="D96" s="355"/>
      <c r="E96" s="355"/>
      <c r="F96" s="355"/>
      <c r="G96" s="355"/>
      <c r="H96" s="355"/>
      <c r="I96" s="355"/>
      <c r="J96" s="71"/>
    </row>
    <row r="97" spans="1:10">
      <c r="A97" s="355" t="s">
        <v>328</v>
      </c>
      <c r="B97" s="355"/>
      <c r="C97" s="355"/>
      <c r="D97" s="355"/>
      <c r="E97" s="355"/>
      <c r="F97" s="355"/>
      <c r="G97" s="355"/>
      <c r="H97" s="355"/>
      <c r="I97" s="355"/>
      <c r="J97" s="71"/>
    </row>
    <row r="98" spans="1:10">
      <c r="A98" s="356" t="s">
        <v>74</v>
      </c>
      <c r="B98" s="356"/>
      <c r="C98" s="356"/>
      <c r="D98" s="356"/>
      <c r="E98" s="356"/>
      <c r="F98" s="356"/>
      <c r="G98" s="356"/>
      <c r="H98" s="356"/>
      <c r="I98" s="356"/>
      <c r="J98" s="65"/>
    </row>
    <row r="99" spans="1:10">
      <c r="A99" s="356" t="s">
        <v>75</v>
      </c>
      <c r="B99" s="356"/>
      <c r="C99" s="356"/>
      <c r="D99" s="356"/>
      <c r="E99" s="356"/>
      <c r="F99" s="356"/>
      <c r="G99" s="356"/>
      <c r="H99" s="356"/>
      <c r="I99" s="356"/>
      <c r="J99" s="65"/>
    </row>
    <row r="100" spans="1:10">
      <c r="A100" s="356" t="s">
        <v>76</v>
      </c>
      <c r="B100" s="356"/>
      <c r="C100" s="356"/>
      <c r="D100" s="356"/>
      <c r="E100" s="356"/>
      <c r="F100" s="356"/>
      <c r="G100" s="356"/>
      <c r="H100" s="356"/>
      <c r="I100" s="356"/>
      <c r="J100" s="65"/>
    </row>
    <row r="102" spans="1:10" ht="25.5">
      <c r="A102" s="23" t="s">
        <v>0</v>
      </c>
      <c r="B102" s="357" t="s">
        <v>1</v>
      </c>
      <c r="C102" s="358"/>
      <c r="D102" s="358"/>
      <c r="E102" s="358"/>
      <c r="F102" s="359"/>
      <c r="G102" s="23" t="s">
        <v>3</v>
      </c>
      <c r="H102" s="23" t="s">
        <v>2</v>
      </c>
      <c r="I102" s="171" t="s">
        <v>78</v>
      </c>
      <c r="J102" s="23" t="s">
        <v>79</v>
      </c>
    </row>
    <row r="103" spans="1:10">
      <c r="A103" s="53" t="s">
        <v>80</v>
      </c>
      <c r="B103" s="354" t="s">
        <v>212</v>
      </c>
      <c r="C103" s="354"/>
      <c r="D103" s="354"/>
      <c r="E103" s="354"/>
      <c r="F103" s="354"/>
      <c r="G103" s="51"/>
      <c r="H103" s="51"/>
      <c r="I103" s="178"/>
      <c r="J103" s="54"/>
    </row>
    <row r="104" spans="1:10">
      <c r="A104" s="55"/>
      <c r="B104" s="354"/>
      <c r="C104" s="354"/>
      <c r="D104" s="354"/>
      <c r="E104" s="354"/>
      <c r="F104" s="354"/>
      <c r="G104" s="51"/>
      <c r="H104" s="51"/>
      <c r="I104" s="178"/>
      <c r="J104" s="54"/>
    </row>
    <row r="105" spans="1:10">
      <c r="A105" s="55"/>
      <c r="B105" s="354"/>
      <c r="C105" s="354"/>
      <c r="D105" s="354"/>
      <c r="E105" s="354"/>
      <c r="F105" s="354"/>
      <c r="G105" s="51"/>
      <c r="H105" s="51"/>
      <c r="I105" s="178"/>
      <c r="J105" s="54"/>
    </row>
    <row r="106" spans="1:10">
      <c r="A106" s="55"/>
      <c r="B106" s="354"/>
      <c r="C106" s="354"/>
      <c r="D106" s="354"/>
      <c r="E106" s="354"/>
      <c r="F106" s="354"/>
      <c r="G106" s="16"/>
      <c r="H106" s="16"/>
      <c r="I106" s="169"/>
      <c r="J106" s="26"/>
    </row>
    <row r="107" spans="1:10">
      <c r="A107" s="55"/>
      <c r="B107" s="354"/>
      <c r="C107" s="354"/>
      <c r="D107" s="354"/>
      <c r="E107" s="354"/>
      <c r="F107" s="354"/>
      <c r="G107" s="16"/>
      <c r="H107" s="16"/>
      <c r="I107" s="169"/>
      <c r="J107" s="26"/>
    </row>
    <row r="108" spans="1:10">
      <c r="A108" s="55"/>
      <c r="B108" s="354"/>
      <c r="C108" s="354"/>
      <c r="D108" s="354"/>
      <c r="E108" s="354"/>
      <c r="F108" s="354"/>
      <c r="G108" s="16"/>
      <c r="H108" s="16"/>
      <c r="I108" s="169"/>
      <c r="J108" s="26"/>
    </row>
    <row r="109" spans="1:10">
      <c r="A109" s="55"/>
      <c r="B109" s="354"/>
      <c r="C109" s="354"/>
      <c r="D109" s="354"/>
      <c r="E109" s="354"/>
      <c r="F109" s="354"/>
      <c r="G109" s="16"/>
      <c r="H109" s="16"/>
      <c r="I109" s="169"/>
      <c r="J109" s="26"/>
    </row>
    <row r="110" spans="1:10">
      <c r="A110" s="55"/>
      <c r="B110" s="354"/>
      <c r="C110" s="354"/>
      <c r="D110" s="354"/>
      <c r="E110" s="354"/>
      <c r="F110" s="354"/>
      <c r="G110" s="16"/>
      <c r="H110" s="16"/>
      <c r="I110" s="169"/>
      <c r="J110" s="26"/>
    </row>
    <row r="111" spans="1:10" ht="69" customHeight="1">
      <c r="A111" s="55"/>
      <c r="B111" s="354"/>
      <c r="C111" s="354"/>
      <c r="D111" s="354"/>
      <c r="E111" s="354"/>
      <c r="F111" s="354"/>
      <c r="G111" s="16"/>
      <c r="H111" s="16"/>
      <c r="I111" s="169"/>
      <c r="J111" s="26"/>
    </row>
    <row r="112" spans="1:10" ht="15" customHeight="1">
      <c r="A112" s="55"/>
      <c r="B112" s="354"/>
      <c r="C112" s="354"/>
      <c r="D112" s="354"/>
      <c r="E112" s="354"/>
      <c r="F112" s="354"/>
      <c r="G112" s="16"/>
      <c r="H112" s="16"/>
      <c r="I112" s="169"/>
      <c r="J112" s="26"/>
    </row>
    <row r="113" spans="1:10" ht="175.5" customHeight="1">
      <c r="A113" s="55"/>
      <c r="B113" s="354"/>
      <c r="C113" s="354"/>
      <c r="D113" s="354"/>
      <c r="E113" s="354"/>
      <c r="F113" s="354"/>
      <c r="G113" s="16"/>
      <c r="H113" s="16"/>
      <c r="I113" s="169"/>
      <c r="J113" s="26"/>
    </row>
    <row r="114" spans="1:10">
      <c r="A114" s="55"/>
      <c r="B114" s="354"/>
      <c r="C114" s="354"/>
      <c r="D114" s="354"/>
      <c r="E114" s="354"/>
      <c r="F114" s="354"/>
      <c r="G114" s="16"/>
      <c r="H114" s="16"/>
      <c r="I114" s="169"/>
      <c r="J114" s="26"/>
    </row>
    <row r="115" spans="1:10">
      <c r="A115" s="55"/>
      <c r="B115" s="354"/>
      <c r="C115" s="354"/>
      <c r="D115" s="354"/>
      <c r="E115" s="354"/>
      <c r="F115" s="354"/>
      <c r="G115" s="16"/>
      <c r="H115" s="16"/>
      <c r="I115" s="169"/>
      <c r="J115" s="26"/>
    </row>
    <row r="116" spans="1:10">
      <c r="A116" s="55"/>
      <c r="B116" s="354"/>
      <c r="C116" s="354"/>
      <c r="D116" s="354"/>
      <c r="E116" s="354"/>
      <c r="F116" s="354"/>
      <c r="G116" s="16"/>
      <c r="H116" s="16"/>
      <c r="I116" s="169"/>
      <c r="J116" s="26"/>
    </row>
    <row r="117" spans="1:10">
      <c r="A117" s="55"/>
      <c r="B117" s="354"/>
      <c r="C117" s="354"/>
      <c r="D117" s="354"/>
      <c r="E117" s="354"/>
      <c r="F117" s="354"/>
      <c r="G117" s="16"/>
      <c r="H117" s="16"/>
      <c r="I117" s="169"/>
      <c r="J117" s="26"/>
    </row>
    <row r="118" spans="1:10">
      <c r="A118" s="55"/>
      <c r="B118" s="354"/>
      <c r="C118" s="354"/>
      <c r="D118" s="354"/>
      <c r="E118" s="354"/>
      <c r="F118" s="354"/>
      <c r="G118" s="16"/>
      <c r="H118" s="16"/>
      <c r="I118" s="169"/>
      <c r="J118" s="26"/>
    </row>
    <row r="119" spans="1:10" ht="48" customHeight="1">
      <c r="A119" s="55"/>
      <c r="B119" s="354"/>
      <c r="C119" s="354"/>
      <c r="D119" s="354"/>
      <c r="E119" s="354"/>
      <c r="F119" s="354"/>
      <c r="G119" s="16"/>
      <c r="H119" s="16"/>
      <c r="I119" s="169"/>
      <c r="J119" s="26"/>
    </row>
    <row r="120" spans="1:10">
      <c r="A120" s="43"/>
      <c r="B120" s="353" t="s">
        <v>102</v>
      </c>
      <c r="C120" s="353"/>
      <c r="D120" s="353"/>
      <c r="E120" s="353"/>
      <c r="F120" s="353"/>
      <c r="G120" s="14" t="s">
        <v>4</v>
      </c>
      <c r="H120" s="14">
        <f>SUM(H154+H156+H172+H173+H188+H204+H189+H213+H214+H215)</f>
        <v>2195</v>
      </c>
      <c r="I120" s="201">
        <v>0</v>
      </c>
      <c r="J120" s="15">
        <f t="shared" ref="J120" si="13">H120*I120</f>
        <v>0</v>
      </c>
    </row>
    <row r="121" spans="1:10">
      <c r="A121" s="52"/>
      <c r="B121" s="19"/>
      <c r="C121" s="19"/>
      <c r="D121" s="19"/>
      <c r="E121" s="19"/>
      <c r="F121" s="19"/>
      <c r="G121" s="16"/>
      <c r="H121" s="16"/>
      <c r="I121" s="169"/>
      <c r="J121" s="48"/>
    </row>
    <row r="122" spans="1:10">
      <c r="A122" s="56" t="s">
        <v>81</v>
      </c>
      <c r="B122" s="365" t="s">
        <v>312</v>
      </c>
      <c r="C122" s="365"/>
      <c r="D122" s="365"/>
      <c r="E122" s="365"/>
      <c r="F122" s="365"/>
      <c r="G122" s="57"/>
      <c r="H122" s="57"/>
      <c r="I122" s="179"/>
      <c r="J122" s="58"/>
    </row>
    <row r="123" spans="1:10">
      <c r="A123" s="55"/>
      <c r="B123" s="354"/>
      <c r="C123" s="354"/>
      <c r="D123" s="354"/>
      <c r="E123" s="354"/>
      <c r="F123" s="354"/>
      <c r="G123" s="51"/>
      <c r="H123" s="51"/>
      <c r="I123" s="178"/>
      <c r="J123" s="54"/>
    </row>
    <row r="124" spans="1:10">
      <c r="A124" s="55"/>
      <c r="B124" s="354"/>
      <c r="C124" s="354"/>
      <c r="D124" s="354"/>
      <c r="E124" s="354"/>
      <c r="F124" s="354"/>
      <c r="G124" s="51"/>
      <c r="H124" s="51"/>
      <c r="I124" s="178"/>
      <c r="J124" s="54"/>
    </row>
    <row r="125" spans="1:10">
      <c r="A125" s="55"/>
      <c r="B125" s="354"/>
      <c r="C125" s="354"/>
      <c r="D125" s="354"/>
      <c r="E125" s="354"/>
      <c r="F125" s="354"/>
      <c r="G125" s="16"/>
      <c r="H125" s="16"/>
      <c r="I125" s="169"/>
      <c r="J125" s="26"/>
    </row>
    <row r="126" spans="1:10">
      <c r="A126" s="55"/>
      <c r="B126" s="354"/>
      <c r="C126" s="354"/>
      <c r="D126" s="354"/>
      <c r="E126" s="354"/>
      <c r="F126" s="354"/>
      <c r="G126" s="16"/>
      <c r="H126" s="16"/>
      <c r="I126" s="169"/>
      <c r="J126" s="26"/>
    </row>
    <row r="127" spans="1:10">
      <c r="A127" s="55"/>
      <c r="B127" s="354"/>
      <c r="C127" s="354"/>
      <c r="D127" s="354"/>
      <c r="E127" s="354"/>
      <c r="F127" s="354"/>
      <c r="G127" s="16"/>
      <c r="H127" s="16"/>
      <c r="I127" s="169"/>
      <c r="J127" s="26"/>
    </row>
    <row r="128" spans="1:10">
      <c r="A128" s="55"/>
      <c r="B128" s="354"/>
      <c r="C128" s="354"/>
      <c r="D128" s="354"/>
      <c r="E128" s="354"/>
      <c r="F128" s="354"/>
      <c r="G128" s="16"/>
      <c r="H128" s="16"/>
      <c r="I128" s="169"/>
      <c r="J128" s="26"/>
    </row>
    <row r="129" spans="1:10">
      <c r="A129" s="55"/>
      <c r="B129" s="354"/>
      <c r="C129" s="354"/>
      <c r="D129" s="354"/>
      <c r="E129" s="354"/>
      <c r="F129" s="354"/>
      <c r="G129" s="16"/>
      <c r="H129" s="16"/>
      <c r="I129" s="169"/>
      <c r="J129" s="26"/>
    </row>
    <row r="130" spans="1:10">
      <c r="A130" s="55"/>
      <c r="B130" s="354"/>
      <c r="C130" s="354"/>
      <c r="D130" s="354"/>
      <c r="E130" s="354"/>
      <c r="F130" s="354"/>
      <c r="G130" s="16"/>
      <c r="H130" s="16"/>
      <c r="I130" s="169"/>
      <c r="J130" s="26"/>
    </row>
    <row r="131" spans="1:10">
      <c r="A131" s="55"/>
      <c r="B131" s="354"/>
      <c r="C131" s="354"/>
      <c r="D131" s="354"/>
      <c r="E131" s="354"/>
      <c r="F131" s="354"/>
      <c r="G131" s="16"/>
      <c r="H131" s="16"/>
      <c r="I131" s="169"/>
      <c r="J131" s="26"/>
    </row>
    <row r="132" spans="1:10">
      <c r="A132" s="55"/>
      <c r="B132" s="354"/>
      <c r="C132" s="354"/>
      <c r="D132" s="354"/>
      <c r="E132" s="354"/>
      <c r="F132" s="354"/>
      <c r="G132" s="16"/>
      <c r="H132" s="16"/>
      <c r="I132" s="169"/>
      <c r="J132" s="26"/>
    </row>
    <row r="133" spans="1:10" ht="15" customHeight="1">
      <c r="A133" s="55"/>
      <c r="B133" s="354"/>
      <c r="C133" s="354"/>
      <c r="D133" s="354"/>
      <c r="E133" s="354"/>
      <c r="F133" s="354"/>
      <c r="G133" s="16"/>
      <c r="H133" s="16"/>
      <c r="I133" s="169"/>
      <c r="J133" s="26"/>
    </row>
    <row r="134" spans="1:10">
      <c r="A134" s="55"/>
      <c r="B134" s="354"/>
      <c r="C134" s="354"/>
      <c r="D134" s="354"/>
      <c r="E134" s="354"/>
      <c r="F134" s="354"/>
      <c r="G134" s="16"/>
      <c r="H134" s="16"/>
      <c r="I134" s="169"/>
      <c r="J134" s="26"/>
    </row>
    <row r="135" spans="1:10">
      <c r="A135" s="55"/>
      <c r="B135" s="354"/>
      <c r="C135" s="354"/>
      <c r="D135" s="354"/>
      <c r="E135" s="354"/>
      <c r="F135" s="354"/>
      <c r="G135" s="16"/>
      <c r="H135" s="16"/>
      <c r="I135" s="169"/>
      <c r="J135" s="26"/>
    </row>
    <row r="136" spans="1:10">
      <c r="A136" s="55"/>
      <c r="B136" s="354"/>
      <c r="C136" s="354"/>
      <c r="D136" s="354"/>
      <c r="E136" s="354"/>
      <c r="F136" s="354"/>
      <c r="G136" s="16"/>
      <c r="H136" s="16"/>
      <c r="I136" s="169"/>
      <c r="J136" s="26"/>
    </row>
    <row r="137" spans="1:10">
      <c r="A137" s="55"/>
      <c r="B137" s="354"/>
      <c r="C137" s="354"/>
      <c r="D137" s="354"/>
      <c r="E137" s="354"/>
      <c r="F137" s="354"/>
      <c r="G137" s="16"/>
      <c r="H137" s="16"/>
      <c r="I137" s="169"/>
      <c r="J137" s="26"/>
    </row>
    <row r="138" spans="1:10">
      <c r="A138" s="55"/>
      <c r="B138" s="354"/>
      <c r="C138" s="354"/>
      <c r="D138" s="354"/>
      <c r="E138" s="354"/>
      <c r="F138" s="354"/>
      <c r="G138" s="16"/>
      <c r="H138" s="16"/>
      <c r="I138" s="169"/>
      <c r="J138" s="26"/>
    </row>
    <row r="139" spans="1:10">
      <c r="A139" s="55"/>
      <c r="B139" s="354"/>
      <c r="C139" s="354"/>
      <c r="D139" s="354"/>
      <c r="E139" s="354"/>
      <c r="F139" s="354"/>
      <c r="G139" s="16"/>
      <c r="H139" s="16"/>
      <c r="I139" s="169"/>
      <c r="J139" s="26"/>
    </row>
    <row r="140" spans="1:10">
      <c r="A140" s="55"/>
      <c r="B140" s="354"/>
      <c r="C140" s="354"/>
      <c r="D140" s="354"/>
      <c r="E140" s="354"/>
      <c r="F140" s="354"/>
      <c r="G140" s="16"/>
      <c r="H140" s="16"/>
      <c r="I140" s="169"/>
      <c r="J140" s="26"/>
    </row>
    <row r="141" spans="1:10" ht="49.5" customHeight="1">
      <c r="A141" s="55"/>
      <c r="B141" s="354"/>
      <c r="C141" s="354"/>
      <c r="D141" s="354"/>
      <c r="E141" s="354"/>
      <c r="F141" s="354"/>
      <c r="G141" s="16"/>
      <c r="H141" s="16"/>
      <c r="I141" s="169"/>
      <c r="J141" s="26"/>
    </row>
    <row r="142" spans="1:10" ht="79.5" customHeight="1">
      <c r="A142" s="55"/>
      <c r="B142" s="354"/>
      <c r="C142" s="354"/>
      <c r="D142" s="354"/>
      <c r="E142" s="354"/>
      <c r="F142" s="354"/>
      <c r="G142" s="16"/>
      <c r="H142" s="16"/>
      <c r="I142" s="169"/>
      <c r="J142" s="26"/>
    </row>
    <row r="143" spans="1:10" ht="12.95" customHeight="1">
      <c r="A143" s="46"/>
      <c r="B143" s="354"/>
      <c r="C143" s="354"/>
      <c r="D143" s="354"/>
      <c r="E143" s="354"/>
      <c r="F143" s="354"/>
      <c r="G143" s="16"/>
      <c r="H143" s="16"/>
      <c r="I143" s="169"/>
      <c r="J143" s="17"/>
    </row>
    <row r="144" spans="1:10" ht="14.45" customHeight="1">
      <c r="A144" s="46"/>
      <c r="B144" s="354"/>
      <c r="C144" s="354"/>
      <c r="D144" s="354"/>
      <c r="E144" s="354"/>
      <c r="F144" s="354"/>
      <c r="G144" s="52"/>
      <c r="H144" s="52"/>
      <c r="I144" s="180"/>
      <c r="J144" s="59"/>
    </row>
    <row r="145" spans="1:16">
      <c r="A145" s="46"/>
      <c r="B145" s="354"/>
      <c r="C145" s="354"/>
      <c r="D145" s="354"/>
      <c r="E145" s="354"/>
      <c r="F145" s="354"/>
      <c r="G145" s="52"/>
      <c r="H145" s="52"/>
      <c r="I145" s="180"/>
      <c r="J145" s="59"/>
    </row>
    <row r="146" spans="1:16" ht="204.75" customHeight="1">
      <c r="A146" s="46"/>
      <c r="B146" s="354"/>
      <c r="C146" s="354"/>
      <c r="D146" s="354"/>
      <c r="E146" s="354"/>
      <c r="F146" s="354"/>
      <c r="G146" s="52"/>
      <c r="H146" s="52"/>
      <c r="I146" s="180"/>
      <c r="J146" s="59"/>
    </row>
    <row r="147" spans="1:16">
      <c r="A147" s="46"/>
      <c r="B147" s="354"/>
      <c r="C147" s="354"/>
      <c r="D147" s="354"/>
      <c r="E147" s="354"/>
      <c r="F147" s="354"/>
      <c r="G147" s="52"/>
      <c r="H147" s="52"/>
      <c r="I147" s="180"/>
      <c r="J147" s="59"/>
    </row>
    <row r="148" spans="1:16" ht="14.25" customHeight="1">
      <c r="A148" s="46"/>
      <c r="B148" s="354"/>
      <c r="C148" s="354"/>
      <c r="D148" s="354"/>
      <c r="E148" s="354"/>
      <c r="F148" s="354"/>
      <c r="G148" s="52"/>
      <c r="H148" s="52"/>
      <c r="I148" s="180"/>
      <c r="J148" s="59"/>
      <c r="K148" s="16"/>
      <c r="N148" s="60"/>
    </row>
    <row r="149" spans="1:16" ht="13.5" customHeight="1">
      <c r="A149" s="46"/>
      <c r="B149" s="354"/>
      <c r="C149" s="354"/>
      <c r="D149" s="354"/>
      <c r="E149" s="354"/>
      <c r="F149" s="354"/>
      <c r="G149" s="52"/>
      <c r="H149" s="52"/>
      <c r="I149" s="180"/>
      <c r="J149" s="59"/>
      <c r="K149" s="53"/>
      <c r="N149" s="60"/>
      <c r="P149" s="60"/>
    </row>
    <row r="150" spans="1:16">
      <c r="A150" s="46"/>
      <c r="B150" s="354"/>
      <c r="C150" s="354"/>
      <c r="D150" s="354"/>
      <c r="E150" s="354"/>
      <c r="F150" s="354"/>
      <c r="G150" s="52"/>
      <c r="H150" s="52"/>
      <c r="I150" s="180"/>
      <c r="J150" s="59"/>
    </row>
    <row r="151" spans="1:16">
      <c r="A151" s="46"/>
      <c r="B151" s="354"/>
      <c r="C151" s="354"/>
      <c r="D151" s="354"/>
      <c r="E151" s="354"/>
      <c r="F151" s="354"/>
      <c r="G151" s="52"/>
      <c r="H151" s="52"/>
      <c r="I151" s="180"/>
      <c r="J151" s="59"/>
    </row>
    <row r="152" spans="1:16" ht="244.5" customHeight="1">
      <c r="A152" s="46"/>
      <c r="B152" s="354"/>
      <c r="C152" s="354"/>
      <c r="D152" s="354"/>
      <c r="E152" s="354"/>
      <c r="F152" s="354"/>
      <c r="G152" s="16"/>
      <c r="H152" s="16"/>
      <c r="I152" s="169"/>
      <c r="J152" s="17"/>
    </row>
    <row r="153" spans="1:16">
      <c r="A153" s="46"/>
      <c r="B153" s="376" t="s">
        <v>289</v>
      </c>
      <c r="C153" s="376"/>
      <c r="D153" s="376"/>
      <c r="E153" s="376"/>
      <c r="F153" s="376"/>
      <c r="G153" s="16"/>
      <c r="H153" s="16"/>
      <c r="I153" s="169"/>
      <c r="J153" s="17"/>
    </row>
    <row r="154" spans="1:16">
      <c r="A154" s="52"/>
      <c r="B154" s="354" t="s">
        <v>218</v>
      </c>
      <c r="C154" s="354"/>
      <c r="D154" s="354"/>
      <c r="E154" s="354"/>
      <c r="F154" s="354"/>
      <c r="G154" s="16" t="s">
        <v>4</v>
      </c>
      <c r="H154" s="16">
        <v>1500</v>
      </c>
      <c r="I154" s="160">
        <v>0</v>
      </c>
      <c r="J154" s="17">
        <f t="shared" ref="J154:J156" si="14">H154*I154</f>
        <v>0</v>
      </c>
    </row>
    <row r="155" spans="1:16">
      <c r="A155" s="52"/>
      <c r="B155" s="354" t="s">
        <v>219</v>
      </c>
      <c r="C155" s="354"/>
      <c r="D155" s="354"/>
      <c r="E155" s="354"/>
      <c r="F155" s="354"/>
      <c r="G155" s="16" t="s">
        <v>4</v>
      </c>
      <c r="H155" s="16">
        <v>70</v>
      </c>
      <c r="I155" s="160">
        <v>0</v>
      </c>
      <c r="J155" s="17">
        <f t="shared" ref="J155" si="15">H155*I155</f>
        <v>0</v>
      </c>
    </row>
    <row r="156" spans="1:16">
      <c r="A156" s="308"/>
      <c r="B156" s="360" t="s">
        <v>290</v>
      </c>
      <c r="C156" s="360"/>
      <c r="D156" s="360"/>
      <c r="E156" s="360"/>
      <c r="F156" s="360"/>
      <c r="G156" s="14" t="s">
        <v>41</v>
      </c>
      <c r="H156" s="14">
        <v>30</v>
      </c>
      <c r="I156" s="201">
        <v>0</v>
      </c>
      <c r="J156" s="15">
        <f t="shared" si="14"/>
        <v>0</v>
      </c>
    </row>
    <row r="157" spans="1:16">
      <c r="A157" s="52"/>
      <c r="B157" s="19"/>
      <c r="C157" s="19"/>
      <c r="D157" s="19"/>
      <c r="E157" s="19"/>
      <c r="F157" s="19"/>
      <c r="G157" s="16"/>
      <c r="H157" s="16"/>
      <c r="I157" s="169"/>
      <c r="J157" s="48"/>
    </row>
    <row r="158" spans="1:16">
      <c r="A158" s="56" t="s">
        <v>210</v>
      </c>
      <c r="B158" s="365" t="s">
        <v>313</v>
      </c>
      <c r="C158" s="365"/>
      <c r="D158" s="365"/>
      <c r="E158" s="365"/>
      <c r="F158" s="365"/>
      <c r="G158" s="57"/>
      <c r="H158" s="57"/>
      <c r="I158" s="179"/>
      <c r="J158" s="58"/>
    </row>
    <row r="159" spans="1:16" ht="32.25" customHeight="1">
      <c r="A159" s="55"/>
      <c r="B159" s="354"/>
      <c r="C159" s="354"/>
      <c r="D159" s="354"/>
      <c r="E159" s="354"/>
      <c r="F159" s="354"/>
      <c r="G159" s="51"/>
      <c r="H159" s="51"/>
      <c r="I159" s="178"/>
      <c r="J159" s="54"/>
    </row>
    <row r="160" spans="1:16" ht="6" customHeight="1">
      <c r="A160" s="55"/>
      <c r="B160" s="354"/>
      <c r="C160" s="354"/>
      <c r="D160" s="354"/>
      <c r="E160" s="354"/>
      <c r="F160" s="354"/>
      <c r="G160" s="51"/>
      <c r="H160" s="51"/>
      <c r="I160" s="178"/>
      <c r="J160" s="54"/>
    </row>
    <row r="161" spans="1:10" ht="17.100000000000001" customHeight="1">
      <c r="A161" s="55"/>
      <c r="B161" s="354"/>
      <c r="C161" s="354"/>
      <c r="D161" s="354"/>
      <c r="E161" s="354"/>
      <c r="F161" s="354"/>
      <c r="G161" s="16"/>
      <c r="H161" s="16"/>
      <c r="I161" s="169"/>
      <c r="J161" s="26"/>
    </row>
    <row r="162" spans="1:10" ht="18.95" customHeight="1">
      <c r="A162" s="55"/>
      <c r="B162" s="354"/>
      <c r="C162" s="354"/>
      <c r="D162" s="354"/>
      <c r="E162" s="354"/>
      <c r="F162" s="354"/>
      <c r="G162" s="16"/>
      <c r="H162" s="16"/>
      <c r="I162" s="169"/>
      <c r="J162" s="26"/>
    </row>
    <row r="163" spans="1:10" ht="15" customHeight="1">
      <c r="A163" s="55"/>
      <c r="B163" s="354"/>
      <c r="C163" s="354"/>
      <c r="D163" s="354"/>
      <c r="E163" s="354"/>
      <c r="F163" s="354"/>
      <c r="G163" s="16"/>
      <c r="H163" s="16"/>
      <c r="I163" s="169"/>
      <c r="J163" s="26"/>
    </row>
    <row r="164" spans="1:10" ht="102.75" customHeight="1">
      <c r="A164" s="55"/>
      <c r="B164" s="354"/>
      <c r="C164" s="354"/>
      <c r="D164" s="354"/>
      <c r="E164" s="354"/>
      <c r="F164" s="354"/>
      <c r="G164" s="16"/>
      <c r="H164" s="16"/>
      <c r="I164" s="169"/>
      <c r="J164" s="26"/>
    </row>
    <row r="165" spans="1:10">
      <c r="A165" s="55"/>
      <c r="B165" s="354"/>
      <c r="C165" s="354"/>
      <c r="D165" s="354"/>
      <c r="E165" s="354"/>
      <c r="F165" s="354"/>
      <c r="G165" s="16"/>
      <c r="H165" s="16"/>
      <c r="I165" s="169"/>
      <c r="J165" s="26"/>
    </row>
    <row r="166" spans="1:10">
      <c r="A166" s="55"/>
      <c r="B166" s="354"/>
      <c r="C166" s="354"/>
      <c r="D166" s="354"/>
      <c r="E166" s="354"/>
      <c r="F166" s="354"/>
      <c r="G166" s="16"/>
      <c r="H166" s="16"/>
      <c r="I166" s="169"/>
      <c r="J166" s="26"/>
    </row>
    <row r="167" spans="1:10">
      <c r="A167" s="55"/>
      <c r="B167" s="354"/>
      <c r="C167" s="354"/>
      <c r="D167" s="354"/>
      <c r="E167" s="354"/>
      <c r="F167" s="354"/>
      <c r="G167" s="16"/>
      <c r="H167" s="16"/>
      <c r="I167" s="169"/>
      <c r="J167" s="26"/>
    </row>
    <row r="168" spans="1:10">
      <c r="A168" s="55"/>
      <c r="B168" s="354"/>
      <c r="C168" s="354"/>
      <c r="D168" s="354"/>
      <c r="E168" s="354"/>
      <c r="F168" s="354"/>
      <c r="G168" s="16"/>
      <c r="H168" s="16"/>
      <c r="I168" s="169"/>
      <c r="J168" s="26"/>
    </row>
    <row r="169" spans="1:10">
      <c r="A169" s="55"/>
      <c r="B169" s="354"/>
      <c r="C169" s="354"/>
      <c r="D169" s="354"/>
      <c r="E169" s="354"/>
      <c r="F169" s="354"/>
      <c r="G169" s="16"/>
      <c r="H169" s="16"/>
      <c r="I169" s="169"/>
      <c r="J169" s="26"/>
    </row>
    <row r="170" spans="1:10">
      <c r="A170" s="55"/>
      <c r="B170" s="354"/>
      <c r="C170" s="354"/>
      <c r="D170" s="354"/>
      <c r="E170" s="354"/>
      <c r="F170" s="354"/>
      <c r="G170" s="16"/>
      <c r="H170" s="16"/>
      <c r="I170" s="169"/>
      <c r="J170" s="26"/>
    </row>
    <row r="171" spans="1:10" ht="122.25" customHeight="1">
      <c r="A171" s="55"/>
      <c r="B171" s="354"/>
      <c r="C171" s="354"/>
      <c r="D171" s="354"/>
      <c r="E171" s="354"/>
      <c r="F171" s="354"/>
      <c r="G171" s="16"/>
      <c r="H171" s="16"/>
      <c r="I171" s="169"/>
      <c r="J171" s="26"/>
    </row>
    <row r="172" spans="1:10">
      <c r="A172" s="55"/>
      <c r="B172" s="354" t="s">
        <v>222</v>
      </c>
      <c r="C172" s="354"/>
      <c r="D172" s="354"/>
      <c r="E172" s="354"/>
      <c r="F172" s="354"/>
      <c r="G172" s="16" t="s">
        <v>4</v>
      </c>
      <c r="H172" s="16">
        <v>300</v>
      </c>
      <c r="I172" s="160">
        <v>0</v>
      </c>
      <c r="J172" s="17">
        <f t="shared" ref="J172" si="16">H172*I172</f>
        <v>0</v>
      </c>
    </row>
    <row r="173" spans="1:10">
      <c r="A173" s="208"/>
      <c r="B173" s="360" t="s">
        <v>223</v>
      </c>
      <c r="C173" s="360"/>
      <c r="D173" s="360"/>
      <c r="E173" s="360"/>
      <c r="F173" s="360"/>
      <c r="G173" s="14" t="s">
        <v>4</v>
      </c>
      <c r="H173" s="14">
        <v>20</v>
      </c>
      <c r="I173" s="201">
        <v>0</v>
      </c>
      <c r="J173" s="15">
        <f t="shared" ref="J173" si="17">H173*I173</f>
        <v>0</v>
      </c>
    </row>
    <row r="175" spans="1:10">
      <c r="A175" s="56" t="s">
        <v>83</v>
      </c>
      <c r="B175" s="361" t="s">
        <v>314</v>
      </c>
      <c r="C175" s="361"/>
      <c r="D175" s="361"/>
      <c r="E175" s="361"/>
      <c r="F175" s="361"/>
      <c r="G175" s="57"/>
      <c r="H175" s="57"/>
      <c r="I175" s="179"/>
      <c r="J175" s="58"/>
    </row>
    <row r="176" spans="1:10" ht="39" customHeight="1">
      <c r="A176" s="55"/>
      <c r="B176" s="362"/>
      <c r="C176" s="362"/>
      <c r="D176" s="362"/>
      <c r="E176" s="362"/>
      <c r="F176" s="362"/>
      <c r="G176" s="51"/>
      <c r="H176" s="51"/>
      <c r="I176" s="178"/>
      <c r="J176" s="54"/>
    </row>
    <row r="177" spans="1:10">
      <c r="A177" s="55"/>
      <c r="B177" s="362"/>
      <c r="C177" s="362"/>
      <c r="D177" s="362"/>
      <c r="E177" s="362"/>
      <c r="F177" s="362"/>
      <c r="G177" s="51"/>
      <c r="H177" s="51"/>
      <c r="I177" s="178"/>
      <c r="J177" s="54"/>
    </row>
    <row r="178" spans="1:10" ht="39" customHeight="1">
      <c r="A178" s="55"/>
      <c r="B178" s="362"/>
      <c r="C178" s="362"/>
      <c r="D178" s="362"/>
      <c r="E178" s="362"/>
      <c r="F178" s="362"/>
      <c r="G178" s="16"/>
      <c r="H178" s="16"/>
      <c r="I178" s="169"/>
      <c r="J178" s="26"/>
    </row>
    <row r="179" spans="1:10">
      <c r="A179" s="55"/>
      <c r="B179" s="362"/>
      <c r="C179" s="362"/>
      <c r="D179" s="362"/>
      <c r="E179" s="362"/>
      <c r="F179" s="362"/>
      <c r="G179" s="16"/>
      <c r="H179" s="16"/>
      <c r="I179" s="169"/>
      <c r="J179" s="26"/>
    </row>
    <row r="180" spans="1:10" ht="129.75" customHeight="1">
      <c r="A180" s="55"/>
      <c r="B180" s="362"/>
      <c r="C180" s="362"/>
      <c r="D180" s="362"/>
      <c r="E180" s="362"/>
      <c r="F180" s="362"/>
      <c r="G180" s="16"/>
      <c r="H180" s="16"/>
      <c r="I180" s="169"/>
      <c r="J180" s="26"/>
    </row>
    <row r="181" spans="1:10">
      <c r="A181" s="55"/>
      <c r="B181" s="362"/>
      <c r="C181" s="362"/>
      <c r="D181" s="362"/>
      <c r="E181" s="362"/>
      <c r="F181" s="362"/>
      <c r="G181" s="16"/>
      <c r="H181" s="16"/>
      <c r="I181" s="169"/>
      <c r="J181" s="26"/>
    </row>
    <row r="182" spans="1:10">
      <c r="A182" s="55"/>
      <c r="B182" s="362"/>
      <c r="C182" s="362"/>
      <c r="D182" s="362"/>
      <c r="E182" s="362"/>
      <c r="F182" s="362"/>
      <c r="G182" s="16"/>
      <c r="H182" s="16"/>
      <c r="I182" s="169"/>
      <c r="J182" s="26"/>
    </row>
    <row r="183" spans="1:10">
      <c r="A183" s="55"/>
      <c r="B183" s="362"/>
      <c r="C183" s="362"/>
      <c r="D183" s="362"/>
      <c r="E183" s="362"/>
      <c r="F183" s="362"/>
      <c r="G183" s="16"/>
      <c r="H183" s="16"/>
      <c r="I183" s="169"/>
      <c r="J183" s="26"/>
    </row>
    <row r="184" spans="1:10">
      <c r="A184" s="55"/>
      <c r="B184" s="362"/>
      <c r="C184" s="362"/>
      <c r="D184" s="362"/>
      <c r="E184" s="362"/>
      <c r="F184" s="362"/>
      <c r="G184" s="16"/>
      <c r="H184" s="16"/>
      <c r="I184" s="169"/>
      <c r="J184" s="26"/>
    </row>
    <row r="185" spans="1:10" ht="2.25" customHeight="1">
      <c r="A185" s="55"/>
      <c r="B185" s="362"/>
      <c r="C185" s="362"/>
      <c r="D185" s="362"/>
      <c r="E185" s="362"/>
      <c r="F185" s="362"/>
      <c r="G185" s="16"/>
      <c r="H185" s="16"/>
      <c r="I185" s="169"/>
      <c r="J185" s="26"/>
    </row>
    <row r="186" spans="1:10" ht="3.75" customHeight="1">
      <c r="A186" s="55"/>
      <c r="B186" s="362"/>
      <c r="C186" s="362"/>
      <c r="D186" s="362"/>
      <c r="E186" s="362"/>
      <c r="F186" s="362"/>
      <c r="G186" s="16"/>
      <c r="H186" s="16"/>
      <c r="I186" s="169"/>
      <c r="J186" s="26"/>
    </row>
    <row r="187" spans="1:10" ht="90" customHeight="1">
      <c r="A187" s="55"/>
      <c r="B187" s="362"/>
      <c r="C187" s="362"/>
      <c r="D187" s="362"/>
      <c r="E187" s="362"/>
      <c r="F187" s="362"/>
      <c r="G187" s="16"/>
      <c r="H187" s="16"/>
      <c r="I187" s="160"/>
      <c r="J187" s="17"/>
    </row>
    <row r="188" spans="1:10" ht="13.5" customHeight="1">
      <c r="A188" s="51"/>
      <c r="B188" s="354" t="s">
        <v>222</v>
      </c>
      <c r="C188" s="354"/>
      <c r="D188" s="354"/>
      <c r="E188" s="354"/>
      <c r="F188" s="354"/>
      <c r="G188" s="16" t="s">
        <v>4</v>
      </c>
      <c r="H188" s="16">
        <v>20</v>
      </c>
      <c r="I188" s="160">
        <v>0</v>
      </c>
      <c r="J188" s="17">
        <f t="shared" ref="J188:J189" si="18">H188*I188</f>
        <v>0</v>
      </c>
    </row>
    <row r="189" spans="1:10">
      <c r="A189" s="208"/>
      <c r="B189" s="360" t="s">
        <v>223</v>
      </c>
      <c r="C189" s="360"/>
      <c r="D189" s="360"/>
      <c r="E189" s="360"/>
      <c r="F189" s="360"/>
      <c r="G189" s="14" t="s">
        <v>4</v>
      </c>
      <c r="H189" s="14">
        <v>5</v>
      </c>
      <c r="I189" s="201">
        <v>0</v>
      </c>
      <c r="J189" s="15">
        <f t="shared" si="18"/>
        <v>0</v>
      </c>
    </row>
    <row r="190" spans="1:10" ht="14.25" customHeight="1">
      <c r="A190" s="51"/>
      <c r="B190" s="207"/>
      <c r="C190" s="207"/>
      <c r="D190" s="207"/>
      <c r="E190" s="207"/>
      <c r="F190" s="207"/>
      <c r="G190" s="16"/>
      <c r="H190" s="16"/>
      <c r="I190" s="160"/>
      <c r="J190" s="17"/>
    </row>
    <row r="191" spans="1:10" ht="9.75" customHeight="1">
      <c r="A191" s="56" t="s">
        <v>84</v>
      </c>
      <c r="B191" s="361" t="s">
        <v>224</v>
      </c>
      <c r="C191" s="361"/>
      <c r="D191" s="361"/>
      <c r="E191" s="361"/>
      <c r="F191" s="361"/>
      <c r="G191" s="57"/>
      <c r="H191" s="57"/>
      <c r="I191" s="179"/>
      <c r="J191" s="58"/>
    </row>
    <row r="192" spans="1:10" ht="27" hidden="1" customHeight="1">
      <c r="A192" s="55"/>
      <c r="B192" s="362"/>
      <c r="C192" s="362"/>
      <c r="D192" s="362"/>
      <c r="E192" s="362"/>
      <c r="F192" s="362"/>
      <c r="G192" s="51"/>
      <c r="H192" s="51"/>
      <c r="I192" s="178"/>
      <c r="J192" s="54"/>
    </row>
    <row r="193" spans="1:10" ht="24.75" hidden="1" customHeight="1">
      <c r="A193" s="55"/>
      <c r="B193" s="362"/>
      <c r="C193" s="362"/>
      <c r="D193" s="362"/>
      <c r="E193" s="362"/>
      <c r="F193" s="362"/>
      <c r="G193" s="51"/>
      <c r="H193" s="51"/>
      <c r="I193" s="178"/>
      <c r="J193" s="54"/>
    </row>
    <row r="194" spans="1:10" hidden="1">
      <c r="A194" s="55"/>
      <c r="B194" s="362"/>
      <c r="C194" s="362"/>
      <c r="D194" s="362"/>
      <c r="E194" s="362"/>
      <c r="F194" s="362"/>
      <c r="G194" s="16"/>
      <c r="H194" s="16"/>
      <c r="I194" s="169"/>
      <c r="J194" s="26"/>
    </row>
    <row r="195" spans="1:10" hidden="1">
      <c r="A195" s="55"/>
      <c r="B195" s="362"/>
      <c r="C195" s="362"/>
      <c r="D195" s="362"/>
      <c r="E195" s="362"/>
      <c r="F195" s="362"/>
      <c r="G195" s="16"/>
      <c r="H195" s="16"/>
      <c r="I195" s="169"/>
      <c r="J195" s="26"/>
    </row>
    <row r="196" spans="1:10" ht="29.25" hidden="1" customHeight="1">
      <c r="A196" s="55"/>
      <c r="B196" s="362"/>
      <c r="C196" s="362"/>
      <c r="D196" s="362"/>
      <c r="E196" s="362"/>
      <c r="F196" s="362"/>
      <c r="G196" s="16"/>
      <c r="H196" s="16"/>
      <c r="I196" s="169"/>
      <c r="J196" s="26"/>
    </row>
    <row r="197" spans="1:10">
      <c r="A197" s="55"/>
      <c r="B197" s="362"/>
      <c r="C197" s="362"/>
      <c r="D197" s="362"/>
      <c r="E197" s="362"/>
      <c r="F197" s="362"/>
      <c r="G197" s="16"/>
      <c r="H197" s="16"/>
      <c r="I197" s="169"/>
      <c r="J197" s="26"/>
    </row>
    <row r="198" spans="1:10">
      <c r="A198" s="55"/>
      <c r="B198" s="362"/>
      <c r="C198" s="362"/>
      <c r="D198" s="362"/>
      <c r="E198" s="362"/>
      <c r="F198" s="362"/>
      <c r="G198" s="16"/>
      <c r="H198" s="16"/>
      <c r="I198" s="169"/>
      <c r="J198" s="26"/>
    </row>
    <row r="199" spans="1:10">
      <c r="A199" s="55"/>
      <c r="B199" s="362"/>
      <c r="C199" s="362"/>
      <c r="D199" s="362"/>
      <c r="E199" s="362"/>
      <c r="F199" s="362"/>
      <c r="G199" s="16"/>
      <c r="H199" s="16"/>
      <c r="I199" s="169"/>
      <c r="J199" s="26"/>
    </row>
    <row r="200" spans="1:10">
      <c r="A200" s="55"/>
      <c r="B200" s="362"/>
      <c r="C200" s="362"/>
      <c r="D200" s="362"/>
      <c r="E200" s="362"/>
      <c r="F200" s="362"/>
      <c r="G200" s="16"/>
      <c r="H200" s="16"/>
      <c r="I200" s="169"/>
      <c r="J200" s="26"/>
    </row>
    <row r="201" spans="1:10" ht="85.5" customHeight="1">
      <c r="A201" s="55"/>
      <c r="B201" s="362"/>
      <c r="C201" s="362"/>
      <c r="D201" s="362"/>
      <c r="E201" s="362"/>
      <c r="F201" s="362"/>
      <c r="G201" s="16"/>
      <c r="H201" s="16"/>
      <c r="I201" s="169"/>
      <c r="J201" s="26"/>
    </row>
    <row r="202" spans="1:10" ht="6" hidden="1" customHeight="1">
      <c r="A202" s="55"/>
      <c r="B202" s="362"/>
      <c r="C202" s="362"/>
      <c r="D202" s="362"/>
      <c r="E202" s="362"/>
      <c r="F202" s="362"/>
      <c r="G202" s="16"/>
      <c r="H202" s="16"/>
      <c r="I202" s="169"/>
      <c r="J202" s="26"/>
    </row>
    <row r="203" spans="1:10" ht="10.5" hidden="1" customHeight="1">
      <c r="A203" s="55"/>
      <c r="B203" s="362"/>
      <c r="C203" s="362"/>
      <c r="D203" s="362"/>
      <c r="E203" s="362"/>
      <c r="F203" s="362"/>
      <c r="G203" s="16"/>
      <c r="H203" s="16"/>
      <c r="I203" s="160"/>
      <c r="J203" s="17"/>
    </row>
    <row r="204" spans="1:10">
      <c r="A204" s="61"/>
      <c r="B204" s="360" t="s">
        <v>225</v>
      </c>
      <c r="C204" s="360"/>
      <c r="D204" s="360"/>
      <c r="E204" s="360"/>
      <c r="F204" s="360"/>
      <c r="G204" s="14" t="s">
        <v>4</v>
      </c>
      <c r="H204" s="14">
        <v>20</v>
      </c>
      <c r="I204" s="201">
        <v>0</v>
      </c>
      <c r="J204" s="15">
        <f t="shared" ref="J204" si="19">H204*I204</f>
        <v>0</v>
      </c>
    </row>
    <row r="205" spans="1:10" ht="12" customHeight="1">
      <c r="A205" s="55"/>
      <c r="B205" s="22"/>
      <c r="C205" s="22"/>
      <c r="D205" s="22"/>
      <c r="E205" s="22"/>
      <c r="F205" s="22"/>
      <c r="G205" s="16"/>
      <c r="H205" s="16"/>
      <c r="I205" s="169"/>
      <c r="J205" s="26"/>
    </row>
    <row r="206" spans="1:10" ht="12.75" customHeight="1">
      <c r="A206" s="56" t="s">
        <v>211</v>
      </c>
      <c r="B206" s="365" t="s">
        <v>315</v>
      </c>
      <c r="C206" s="365"/>
      <c r="D206" s="365"/>
      <c r="E206" s="365"/>
      <c r="F206" s="365"/>
      <c r="G206" s="57"/>
      <c r="H206" s="57"/>
      <c r="I206" s="179"/>
      <c r="J206" s="58"/>
    </row>
    <row r="207" spans="1:10">
      <c r="A207" s="55"/>
      <c r="B207" s="354"/>
      <c r="C207" s="354"/>
      <c r="D207" s="354"/>
      <c r="E207" s="354"/>
      <c r="F207" s="354"/>
      <c r="G207" s="51"/>
      <c r="H207" s="51"/>
      <c r="I207" s="178"/>
      <c r="J207" s="54"/>
    </row>
    <row r="208" spans="1:10">
      <c r="A208" s="55"/>
      <c r="B208" s="354"/>
      <c r="C208" s="354"/>
      <c r="D208" s="354"/>
      <c r="E208" s="354"/>
      <c r="F208" s="354"/>
      <c r="G208" s="51"/>
      <c r="H208" s="51"/>
      <c r="I208" s="178"/>
      <c r="J208" s="54"/>
    </row>
    <row r="209" spans="1:21">
      <c r="A209" s="55"/>
      <c r="B209" s="354"/>
      <c r="C209" s="354"/>
      <c r="D209" s="354"/>
      <c r="E209" s="354"/>
      <c r="F209" s="354"/>
      <c r="G209" s="16"/>
      <c r="H209" s="16"/>
      <c r="I209" s="169"/>
      <c r="J209" s="26"/>
    </row>
    <row r="210" spans="1:21" ht="29.25" customHeight="1">
      <c r="A210" s="55"/>
      <c r="B210" s="354"/>
      <c r="C210" s="354"/>
      <c r="D210" s="354"/>
      <c r="E210" s="354"/>
      <c r="F210" s="354"/>
      <c r="G210" s="16"/>
      <c r="H210" s="16"/>
      <c r="I210" s="169"/>
      <c r="J210" s="26"/>
      <c r="N210" s="141"/>
      <c r="O210" s="142"/>
      <c r="P210" s="143"/>
      <c r="Q210" s="144"/>
      <c r="R210" s="138"/>
    </row>
    <row r="211" spans="1:21">
      <c r="A211" s="55"/>
      <c r="B211" s="354"/>
      <c r="C211" s="354"/>
      <c r="D211" s="354"/>
      <c r="E211" s="354"/>
      <c r="F211" s="354"/>
      <c r="G211" s="52"/>
      <c r="H211" s="52"/>
      <c r="I211" s="180"/>
      <c r="J211" s="59"/>
      <c r="N211" s="142"/>
      <c r="O211" s="145"/>
      <c r="P211" s="145"/>
      <c r="Q211" s="145"/>
      <c r="R211" s="145"/>
      <c r="S211" s="145"/>
      <c r="T211" s="145"/>
      <c r="U211" s="145"/>
    </row>
    <row r="212" spans="1:21" ht="217.5" customHeight="1">
      <c r="A212" s="55"/>
      <c r="B212" s="354"/>
      <c r="C212" s="354"/>
      <c r="D212" s="354"/>
      <c r="E212" s="354"/>
      <c r="F212" s="354"/>
      <c r="G212" s="16"/>
      <c r="H212" s="16"/>
      <c r="I212" s="169"/>
      <c r="J212" s="17"/>
      <c r="N212" s="142"/>
      <c r="O212" s="145"/>
      <c r="P212" s="145"/>
      <c r="Q212" s="145"/>
      <c r="R212" s="145"/>
      <c r="S212" s="145"/>
      <c r="T212" s="145"/>
      <c r="U212" s="145"/>
    </row>
    <row r="213" spans="1:21" ht="23.25" customHeight="1">
      <c r="A213" s="55"/>
      <c r="B213" s="354" t="s">
        <v>205</v>
      </c>
      <c r="C213" s="354"/>
      <c r="D213" s="354"/>
      <c r="E213" s="354"/>
      <c r="F213" s="354"/>
      <c r="G213" s="16" t="s">
        <v>4</v>
      </c>
      <c r="H213" s="16">
        <v>80</v>
      </c>
      <c r="I213" s="160">
        <v>0</v>
      </c>
      <c r="J213" s="17">
        <f t="shared" ref="J213" si="20">H213*I213</f>
        <v>0</v>
      </c>
      <c r="N213" s="142"/>
      <c r="O213" s="145"/>
      <c r="P213" s="145"/>
      <c r="Q213" s="145"/>
      <c r="R213" s="145"/>
      <c r="S213" s="145"/>
      <c r="T213" s="145"/>
      <c r="U213" s="145"/>
    </row>
    <row r="214" spans="1:21">
      <c r="A214" s="55"/>
      <c r="B214" s="354" t="s">
        <v>198</v>
      </c>
      <c r="C214" s="354"/>
      <c r="D214" s="354"/>
      <c r="E214" s="354"/>
      <c r="F214" s="354"/>
      <c r="G214" s="16" t="s">
        <v>4</v>
      </c>
      <c r="H214" s="16">
        <v>90</v>
      </c>
      <c r="I214" s="160">
        <v>0</v>
      </c>
      <c r="J214" s="17">
        <f t="shared" ref="J214:J215" si="21">H214*I214</f>
        <v>0</v>
      </c>
      <c r="N214" s="142"/>
      <c r="O214" s="145"/>
      <c r="P214" s="145"/>
      <c r="Q214" s="145"/>
      <c r="R214" s="145"/>
      <c r="S214" s="145"/>
      <c r="T214" s="145"/>
      <c r="U214" s="145"/>
    </row>
    <row r="215" spans="1:21" ht="11.25" customHeight="1">
      <c r="A215" s="61"/>
      <c r="B215" s="360" t="s">
        <v>199</v>
      </c>
      <c r="C215" s="360"/>
      <c r="D215" s="360"/>
      <c r="E215" s="360"/>
      <c r="F215" s="360"/>
      <c r="G215" s="14" t="s">
        <v>41</v>
      </c>
      <c r="H215" s="14">
        <v>130</v>
      </c>
      <c r="I215" s="201">
        <v>0</v>
      </c>
      <c r="J215" s="15">
        <f t="shared" si="21"/>
        <v>0</v>
      </c>
      <c r="N215" s="138"/>
      <c r="O215" s="138"/>
      <c r="P215" s="146"/>
      <c r="Q215" s="147"/>
      <c r="R215" s="138"/>
    </row>
    <row r="216" spans="1:21" ht="15" customHeight="1">
      <c r="A216" s="55"/>
      <c r="B216" s="22"/>
      <c r="C216" s="22"/>
      <c r="D216" s="22"/>
      <c r="E216" s="22"/>
      <c r="F216" s="22"/>
      <c r="G216" s="16"/>
      <c r="H216" s="16"/>
      <c r="I216" s="169"/>
      <c r="J216" s="17"/>
      <c r="N216" s="138"/>
      <c r="O216" s="138"/>
      <c r="P216" s="146"/>
      <c r="Q216" s="147"/>
    </row>
    <row r="217" spans="1:21" ht="11.25" customHeight="1">
      <c r="A217" s="56" t="s">
        <v>85</v>
      </c>
      <c r="B217" s="361" t="s">
        <v>87</v>
      </c>
      <c r="C217" s="361"/>
      <c r="D217" s="361"/>
      <c r="E217" s="361"/>
      <c r="F217" s="361"/>
      <c r="G217" s="57"/>
      <c r="H217" s="57"/>
      <c r="I217" s="179"/>
      <c r="J217" s="58"/>
      <c r="N217" s="138"/>
      <c r="O217" s="138"/>
      <c r="P217" s="146"/>
      <c r="Q217" s="147"/>
    </row>
    <row r="218" spans="1:21">
      <c r="A218" s="55"/>
      <c r="B218" s="362"/>
      <c r="C218" s="362"/>
      <c r="D218" s="362"/>
      <c r="E218" s="362"/>
      <c r="F218" s="362"/>
      <c r="G218" s="51"/>
      <c r="H218" s="51"/>
      <c r="I218" s="178"/>
      <c r="J218" s="54"/>
      <c r="N218" s="138"/>
      <c r="O218" s="138"/>
      <c r="P218" s="148"/>
      <c r="Q218" s="149"/>
      <c r="R218" s="138"/>
    </row>
    <row r="219" spans="1:21" ht="78.75" customHeight="1">
      <c r="A219" s="55"/>
      <c r="B219" s="362"/>
      <c r="C219" s="362"/>
      <c r="D219" s="362"/>
      <c r="E219" s="362"/>
      <c r="F219" s="362"/>
      <c r="G219" s="51"/>
      <c r="H219" s="51"/>
      <c r="I219" s="178"/>
      <c r="J219" s="54"/>
      <c r="N219" s="138"/>
      <c r="O219" s="138"/>
      <c r="P219" s="148"/>
      <c r="Q219" s="149"/>
      <c r="R219" s="138"/>
    </row>
    <row r="220" spans="1:21">
      <c r="A220" s="61"/>
      <c r="B220" s="389" t="s">
        <v>206</v>
      </c>
      <c r="C220" s="389"/>
      <c r="D220" s="389"/>
      <c r="E220" s="389"/>
      <c r="F220" s="389"/>
      <c r="G220" s="14" t="s">
        <v>5</v>
      </c>
      <c r="H220" s="14">
        <v>55</v>
      </c>
      <c r="I220" s="201">
        <v>0</v>
      </c>
      <c r="J220" s="15">
        <f t="shared" ref="J220" si="22">H220*I220</f>
        <v>0</v>
      </c>
      <c r="N220" s="138"/>
      <c r="O220" s="138"/>
      <c r="P220" s="148"/>
      <c r="Q220" s="149"/>
      <c r="R220" s="138"/>
    </row>
    <row r="221" spans="1:21" ht="13.5" thickBot="1">
      <c r="N221" s="138"/>
      <c r="O221" s="138"/>
      <c r="P221" s="148"/>
      <c r="Q221" s="149"/>
      <c r="R221" s="138"/>
    </row>
    <row r="222" spans="1:21" ht="13.5" thickBot="1">
      <c r="A222" s="50"/>
      <c r="B222" s="371" t="s">
        <v>93</v>
      </c>
      <c r="C222" s="371"/>
      <c r="D222" s="371"/>
      <c r="E222" s="371"/>
      <c r="F222" s="371"/>
      <c r="G222" s="366">
        <f>SUM(J119:J220)</f>
        <v>0</v>
      </c>
      <c r="H222" s="367"/>
      <c r="I222" s="367"/>
      <c r="J222" s="368"/>
      <c r="N222" s="138"/>
      <c r="O222" s="138"/>
      <c r="P222" s="148"/>
      <c r="Q222" s="149"/>
      <c r="R222" s="138"/>
    </row>
    <row r="223" spans="1:21">
      <c r="A223" s="52"/>
      <c r="B223" s="20"/>
      <c r="C223" s="20"/>
      <c r="D223" s="20"/>
      <c r="E223" s="20"/>
      <c r="F223" s="20"/>
      <c r="G223" s="48"/>
      <c r="H223" s="49"/>
      <c r="I223" s="181"/>
      <c r="J223" s="49"/>
      <c r="N223" s="138"/>
      <c r="O223" s="138"/>
      <c r="P223" s="148"/>
      <c r="Q223" s="149"/>
      <c r="R223" s="138"/>
    </row>
    <row r="224" spans="1:21">
      <c r="A224" s="52"/>
      <c r="B224" s="20"/>
      <c r="C224" s="20"/>
      <c r="D224" s="20"/>
      <c r="E224" s="20"/>
      <c r="F224" s="20"/>
      <c r="G224" s="48"/>
      <c r="H224" s="49"/>
      <c r="I224" s="181"/>
      <c r="J224" s="49"/>
      <c r="N224" s="138"/>
      <c r="O224" s="138"/>
      <c r="P224" s="148"/>
      <c r="Q224" s="149"/>
      <c r="R224" s="138"/>
    </row>
    <row r="225" spans="1:18" ht="13.5" thickBot="1">
      <c r="A225" s="62"/>
      <c r="N225" s="138"/>
      <c r="O225" s="138"/>
      <c r="P225" s="148"/>
      <c r="Q225" s="149"/>
      <c r="R225" s="138"/>
    </row>
    <row r="226" spans="1:18" ht="15.75" thickBot="1">
      <c r="A226" s="378" t="s">
        <v>229</v>
      </c>
      <c r="B226" s="379"/>
      <c r="C226" s="379"/>
      <c r="D226" s="379"/>
      <c r="E226" s="379"/>
      <c r="F226" s="379"/>
      <c r="G226" s="379"/>
      <c r="H226" s="379"/>
      <c r="I226" s="379"/>
      <c r="J226" s="380"/>
      <c r="N226" s="138"/>
      <c r="O226" s="138"/>
      <c r="P226" s="148"/>
      <c r="Q226" s="149"/>
      <c r="R226" s="138"/>
    </row>
    <row r="227" spans="1:18">
      <c r="A227" s="63"/>
      <c r="B227" s="21"/>
      <c r="C227" s="21"/>
      <c r="D227" s="21"/>
      <c r="E227" s="21"/>
      <c r="F227" s="21"/>
      <c r="G227" s="63"/>
      <c r="H227" s="63"/>
      <c r="I227" s="182"/>
      <c r="J227" s="63"/>
      <c r="N227" s="138"/>
      <c r="O227" s="138"/>
      <c r="P227" s="148"/>
      <c r="Q227" s="149"/>
      <c r="R227" s="138"/>
    </row>
    <row r="228" spans="1:18">
      <c r="A228" s="27" t="s">
        <v>44</v>
      </c>
      <c r="B228" s="28"/>
      <c r="C228" s="29"/>
      <c r="D228" s="30"/>
      <c r="E228" s="31"/>
      <c r="F228" s="32"/>
      <c r="G228" s="32"/>
      <c r="H228" s="32"/>
      <c r="I228" s="183"/>
      <c r="J228" s="32"/>
      <c r="N228" s="138"/>
      <c r="O228" s="138"/>
      <c r="P228" s="148"/>
      <c r="Q228" s="149"/>
      <c r="R228" s="138"/>
    </row>
    <row r="229" spans="1:18">
      <c r="A229" s="28" t="s">
        <v>126</v>
      </c>
      <c r="B229" s="33"/>
      <c r="C229" s="33"/>
      <c r="D229" s="33"/>
      <c r="E229" s="33"/>
      <c r="F229" s="33"/>
      <c r="G229" s="33"/>
      <c r="H229" s="33"/>
      <c r="I229" s="184"/>
      <c r="J229" s="33"/>
      <c r="N229" s="138"/>
      <c r="O229" s="138"/>
      <c r="P229" s="148"/>
      <c r="Q229" s="149"/>
      <c r="R229" s="138"/>
    </row>
    <row r="230" spans="1:18">
      <c r="A230" s="28" t="s">
        <v>127</v>
      </c>
      <c r="B230" s="33"/>
      <c r="C230" s="33"/>
      <c r="D230" s="33"/>
      <c r="E230" s="33"/>
      <c r="F230" s="33"/>
      <c r="G230" s="33"/>
      <c r="H230" s="33"/>
      <c r="I230" s="184"/>
      <c r="J230" s="33"/>
      <c r="N230" s="138"/>
      <c r="O230" s="138"/>
      <c r="P230" s="148"/>
      <c r="Q230" s="149"/>
      <c r="R230" s="138"/>
    </row>
    <row r="231" spans="1:18">
      <c r="A231" s="31" t="s">
        <v>128</v>
      </c>
      <c r="B231" s="33"/>
      <c r="C231" s="33"/>
      <c r="D231" s="33"/>
      <c r="E231" s="33"/>
      <c r="F231" s="33"/>
      <c r="G231" s="33"/>
      <c r="H231" s="33"/>
      <c r="I231" s="184"/>
      <c r="J231" s="33"/>
      <c r="N231" s="138"/>
      <c r="O231" s="138"/>
      <c r="P231" s="148"/>
      <c r="Q231" s="149"/>
      <c r="R231" s="138"/>
    </row>
    <row r="232" spans="1:18">
      <c r="A232" s="31" t="s">
        <v>129</v>
      </c>
      <c r="B232" s="33"/>
      <c r="C232" s="33"/>
      <c r="D232" s="33"/>
      <c r="E232" s="33"/>
      <c r="F232" s="33"/>
      <c r="G232" s="33"/>
      <c r="H232" s="33"/>
      <c r="I232" s="184"/>
      <c r="J232" s="33"/>
      <c r="N232" s="138"/>
      <c r="O232" s="138"/>
      <c r="P232" s="148"/>
      <c r="Q232" s="149"/>
      <c r="R232" s="138"/>
    </row>
    <row r="233" spans="1:18">
      <c r="A233" s="31" t="s">
        <v>130</v>
      </c>
      <c r="B233" s="33"/>
      <c r="C233" s="33"/>
      <c r="D233" s="33"/>
      <c r="E233" s="33"/>
      <c r="F233" s="33"/>
      <c r="G233" s="33"/>
      <c r="H233" s="33"/>
      <c r="I233" s="184"/>
      <c r="J233" s="33"/>
      <c r="N233" s="138"/>
      <c r="O233" s="138"/>
      <c r="P233" s="148"/>
      <c r="Q233" s="149"/>
      <c r="R233" s="138"/>
    </row>
    <row r="234" spans="1:18">
      <c r="A234" s="31" t="s">
        <v>131</v>
      </c>
      <c r="B234" s="33"/>
      <c r="C234" s="33"/>
      <c r="D234" s="33"/>
      <c r="E234" s="33"/>
      <c r="F234" s="33"/>
      <c r="G234" s="33"/>
      <c r="H234" s="33"/>
      <c r="I234" s="184"/>
      <c r="J234" s="33"/>
      <c r="N234" s="138"/>
      <c r="O234" s="138"/>
      <c r="P234" s="148"/>
      <c r="Q234" s="149"/>
      <c r="R234" s="138"/>
    </row>
    <row r="235" spans="1:18">
      <c r="A235" s="31" t="s">
        <v>132</v>
      </c>
      <c r="B235" s="33"/>
      <c r="C235" s="33"/>
      <c r="D235" s="33"/>
      <c r="E235" s="33"/>
      <c r="F235" s="33"/>
      <c r="G235" s="33"/>
      <c r="H235" s="33"/>
      <c r="I235" s="184"/>
      <c r="J235" s="33"/>
      <c r="N235" s="138"/>
      <c r="O235" s="138"/>
      <c r="P235" s="148"/>
      <c r="Q235" s="149"/>
      <c r="R235" s="138"/>
    </row>
    <row r="236" spans="1:18" ht="12.75" customHeight="1">
      <c r="A236" s="31" t="s">
        <v>133</v>
      </c>
      <c r="B236" s="33"/>
      <c r="C236" s="33"/>
      <c r="D236" s="33"/>
      <c r="E236" s="33"/>
      <c r="F236" s="33"/>
      <c r="G236" s="33"/>
      <c r="H236" s="33"/>
      <c r="I236" s="184"/>
      <c r="J236" s="33"/>
      <c r="N236" s="138"/>
      <c r="O236" s="138"/>
      <c r="P236" s="148"/>
      <c r="Q236" s="149"/>
      <c r="R236" s="138"/>
    </row>
    <row r="237" spans="1:18" ht="38.25" customHeight="1">
      <c r="A237" s="386" t="s">
        <v>316</v>
      </c>
      <c r="B237" s="386"/>
      <c r="C237" s="386"/>
      <c r="D237" s="386"/>
      <c r="E237" s="386"/>
      <c r="F237" s="386"/>
      <c r="G237" s="386"/>
      <c r="H237" s="33"/>
      <c r="I237" s="184"/>
      <c r="J237" s="33"/>
      <c r="N237" s="138"/>
      <c r="O237" s="138"/>
      <c r="P237" s="148"/>
      <c r="Q237" s="149"/>
      <c r="R237" s="138"/>
    </row>
    <row r="238" spans="1:18">
      <c r="A238" s="31" t="s">
        <v>317</v>
      </c>
      <c r="B238" s="33"/>
      <c r="C238" s="33"/>
      <c r="D238" s="33"/>
      <c r="E238" s="33"/>
      <c r="F238" s="33"/>
      <c r="G238" s="33"/>
      <c r="H238" s="33"/>
      <c r="I238" s="184"/>
      <c r="J238" s="33"/>
      <c r="N238" s="138"/>
      <c r="O238" s="138"/>
      <c r="P238" s="148"/>
      <c r="Q238" s="149"/>
      <c r="R238" s="138"/>
    </row>
    <row r="239" spans="1:18">
      <c r="A239" s="31" t="s">
        <v>135</v>
      </c>
      <c r="B239" s="33"/>
      <c r="C239" s="33"/>
      <c r="D239" s="33"/>
      <c r="E239" s="33"/>
      <c r="F239" s="33"/>
      <c r="G239" s="33"/>
      <c r="H239" s="33"/>
      <c r="I239" s="184"/>
      <c r="J239" s="33"/>
      <c r="N239" s="138"/>
      <c r="O239" s="138"/>
      <c r="P239" s="148"/>
      <c r="Q239" s="149"/>
      <c r="R239" s="138"/>
    </row>
    <row r="240" spans="1:18" ht="24.75" customHeight="1">
      <c r="A240" s="386" t="s">
        <v>318</v>
      </c>
      <c r="B240" s="386"/>
      <c r="C240" s="386"/>
      <c r="D240" s="386"/>
      <c r="E240" s="386"/>
      <c r="F240" s="386"/>
      <c r="G240" s="386"/>
      <c r="H240" s="32"/>
      <c r="I240" s="183"/>
      <c r="J240" s="32"/>
      <c r="N240" s="138"/>
      <c r="O240" s="138"/>
      <c r="P240" s="148"/>
      <c r="Q240" s="149"/>
      <c r="R240" s="138"/>
    </row>
    <row r="241" spans="1:18">
      <c r="A241" s="31" t="s">
        <v>136</v>
      </c>
      <c r="B241" s="31"/>
      <c r="C241" s="34"/>
      <c r="D241" s="35"/>
      <c r="E241" s="32"/>
      <c r="F241" s="32"/>
      <c r="G241" s="32"/>
      <c r="H241" s="32"/>
      <c r="I241" s="183"/>
      <c r="J241" s="32"/>
      <c r="N241" s="138"/>
      <c r="O241" s="138"/>
      <c r="P241" s="148"/>
      <c r="Q241" s="149"/>
      <c r="R241" s="138"/>
    </row>
    <row r="242" spans="1:18">
      <c r="A242" s="31" t="s">
        <v>137</v>
      </c>
      <c r="B242" s="31"/>
      <c r="C242" s="34"/>
      <c r="D242" s="35"/>
      <c r="E242" s="32"/>
      <c r="F242" s="32"/>
      <c r="G242" s="32"/>
      <c r="H242" s="32"/>
      <c r="I242" s="183"/>
      <c r="J242" s="32"/>
      <c r="N242" s="138"/>
      <c r="O242" s="138"/>
      <c r="P242" s="148"/>
      <c r="Q242" s="149"/>
      <c r="R242" s="138"/>
    </row>
    <row r="243" spans="1:18">
      <c r="A243" s="31" t="s">
        <v>138</v>
      </c>
      <c r="B243" s="31"/>
      <c r="C243" s="34"/>
      <c r="D243" s="35"/>
      <c r="E243" s="32"/>
      <c r="F243" s="32"/>
      <c r="G243" s="32"/>
      <c r="H243" s="32"/>
      <c r="I243" s="183"/>
      <c r="J243" s="32"/>
      <c r="N243" s="138"/>
      <c r="O243" s="138"/>
      <c r="P243" s="148"/>
      <c r="Q243" s="149"/>
      <c r="R243" s="138"/>
    </row>
    <row r="244" spans="1:18">
      <c r="A244" s="31" t="s">
        <v>139</v>
      </c>
      <c r="B244" s="31"/>
      <c r="C244" s="34"/>
      <c r="D244" s="35"/>
      <c r="E244" s="32"/>
      <c r="F244" s="32"/>
      <c r="G244" s="32"/>
      <c r="H244" s="32"/>
      <c r="I244" s="183"/>
      <c r="J244" s="32"/>
      <c r="N244" s="138"/>
      <c r="O244" s="138"/>
      <c r="P244" s="148"/>
      <c r="Q244" s="149"/>
      <c r="R244" s="138"/>
    </row>
    <row r="245" spans="1:18">
      <c r="A245" s="31" t="s">
        <v>140</v>
      </c>
      <c r="B245" s="31"/>
      <c r="C245" s="34"/>
      <c r="D245" s="35"/>
      <c r="E245" s="32"/>
      <c r="F245" s="32"/>
      <c r="G245" s="32"/>
      <c r="H245" s="32"/>
      <c r="I245" s="183"/>
      <c r="J245" s="32"/>
      <c r="N245" s="138"/>
      <c r="O245" s="138"/>
      <c r="P245" s="148"/>
      <c r="Q245" s="149"/>
      <c r="R245" s="138"/>
    </row>
    <row r="246" spans="1:18">
      <c r="A246" s="31"/>
      <c r="B246" s="31"/>
      <c r="C246" s="34"/>
      <c r="D246" s="35"/>
      <c r="E246" s="32"/>
      <c r="F246" s="32"/>
      <c r="G246" s="32"/>
      <c r="H246" s="32"/>
      <c r="I246" s="183"/>
      <c r="J246" s="32"/>
      <c r="N246" s="138"/>
      <c r="O246" s="138"/>
      <c r="P246" s="148"/>
      <c r="Q246" s="149"/>
      <c r="R246" s="138"/>
    </row>
    <row r="247" spans="1:18">
      <c r="A247" s="31" t="s">
        <v>141</v>
      </c>
      <c r="B247" s="31"/>
      <c r="C247" s="34"/>
      <c r="D247" s="35"/>
      <c r="E247" s="32"/>
      <c r="F247" s="32"/>
      <c r="G247" s="32"/>
      <c r="H247" s="32"/>
      <c r="I247" s="183"/>
      <c r="J247" s="32"/>
      <c r="N247" s="138"/>
      <c r="O247" s="138"/>
      <c r="P247" s="148"/>
      <c r="Q247" s="149"/>
      <c r="R247" s="138"/>
    </row>
    <row r="248" spans="1:18">
      <c r="A248" s="31" t="s">
        <v>61</v>
      </c>
      <c r="B248" s="31"/>
      <c r="C248" s="34"/>
      <c r="D248" s="35"/>
      <c r="E248" s="32"/>
      <c r="F248" s="32"/>
      <c r="G248" s="32"/>
      <c r="H248" s="32"/>
      <c r="I248" s="183"/>
      <c r="J248" s="32"/>
      <c r="N248" s="138"/>
      <c r="O248" s="138"/>
      <c r="P248" s="148"/>
      <c r="Q248" s="149"/>
      <c r="R248" s="138"/>
    </row>
    <row r="249" spans="1:18" ht="18" customHeight="1">
      <c r="A249" s="31" t="s">
        <v>62</v>
      </c>
      <c r="B249" s="31"/>
      <c r="C249" s="34"/>
      <c r="D249" s="35"/>
      <c r="E249" s="32"/>
      <c r="F249" s="32"/>
      <c r="G249" s="32"/>
      <c r="H249" s="32"/>
      <c r="I249" s="183"/>
      <c r="J249" s="32"/>
    </row>
    <row r="250" spans="1:18">
      <c r="A250" s="31" t="s">
        <v>63</v>
      </c>
      <c r="B250" s="31"/>
      <c r="C250" s="34"/>
      <c r="D250" s="35"/>
      <c r="E250" s="32"/>
      <c r="F250" s="32"/>
      <c r="G250" s="32"/>
      <c r="H250" s="32"/>
      <c r="I250" s="183"/>
      <c r="J250" s="32"/>
    </row>
    <row r="251" spans="1:18" ht="14.25" customHeight="1">
      <c r="A251" s="31" t="s">
        <v>64</v>
      </c>
      <c r="B251" s="31"/>
      <c r="C251" s="34"/>
      <c r="D251" s="35"/>
      <c r="E251" s="32"/>
      <c r="F251" s="32"/>
      <c r="G251" s="32"/>
      <c r="H251" s="32"/>
      <c r="I251" s="183"/>
      <c r="J251" s="32"/>
      <c r="M251" s="141"/>
      <c r="N251" s="142"/>
      <c r="O251" s="143"/>
      <c r="P251" s="144"/>
      <c r="Q251" s="138"/>
    </row>
    <row r="252" spans="1:18">
      <c r="A252" s="31" t="s">
        <v>65</v>
      </c>
      <c r="B252" s="31"/>
      <c r="C252" s="34"/>
      <c r="D252" s="35"/>
      <c r="E252" s="32"/>
      <c r="F252" s="32"/>
      <c r="G252" s="32"/>
      <c r="H252" s="32"/>
      <c r="I252" s="183"/>
      <c r="J252" s="32"/>
      <c r="M252" s="142"/>
      <c r="N252" s="138"/>
      <c r="O252" s="146"/>
      <c r="P252" s="147"/>
      <c r="Q252" s="138"/>
    </row>
    <row r="253" spans="1:18" ht="44.25" customHeight="1">
      <c r="A253" s="31" t="s">
        <v>66</v>
      </c>
      <c r="B253" s="31"/>
      <c r="C253" s="34"/>
      <c r="D253" s="35"/>
      <c r="E253" s="32"/>
      <c r="F253" s="32"/>
      <c r="G253" s="32"/>
      <c r="H253" s="32"/>
      <c r="I253" s="183"/>
      <c r="J253" s="32"/>
      <c r="M253" s="142"/>
      <c r="N253" s="138"/>
      <c r="O253" s="146"/>
      <c r="P253" s="147"/>
      <c r="Q253" s="138"/>
    </row>
    <row r="254" spans="1:18">
      <c r="A254" s="31" t="s">
        <v>67</v>
      </c>
      <c r="B254" s="31"/>
      <c r="C254" s="34"/>
      <c r="D254" s="35"/>
      <c r="E254" s="32"/>
      <c r="F254" s="32"/>
      <c r="G254" s="32"/>
      <c r="H254" s="32"/>
      <c r="I254" s="183"/>
      <c r="J254" s="32"/>
      <c r="M254" s="138"/>
      <c r="N254" s="138"/>
      <c r="O254" s="146"/>
      <c r="P254" s="147"/>
      <c r="Q254" s="138"/>
    </row>
    <row r="255" spans="1:18" ht="12.75" customHeight="1">
      <c r="A255" s="31" t="s">
        <v>142</v>
      </c>
      <c r="B255" s="31"/>
      <c r="C255" s="34"/>
      <c r="D255" s="35"/>
      <c r="E255" s="32"/>
      <c r="F255" s="32"/>
      <c r="G255" s="32"/>
      <c r="H255" s="32"/>
      <c r="I255" s="183"/>
      <c r="J255" s="32"/>
      <c r="M255" s="138"/>
      <c r="N255" s="138"/>
      <c r="O255" s="146"/>
      <c r="P255" s="147"/>
      <c r="Q255" s="138"/>
    </row>
    <row r="256" spans="1:18">
      <c r="A256" s="31" t="s">
        <v>147</v>
      </c>
      <c r="B256" s="31"/>
      <c r="C256" s="34"/>
      <c r="D256" s="35"/>
      <c r="E256" s="32"/>
      <c r="F256" s="32"/>
      <c r="G256" s="32"/>
      <c r="H256" s="32"/>
      <c r="I256" s="183"/>
      <c r="J256" s="32"/>
      <c r="M256" s="138"/>
      <c r="N256" s="138"/>
      <c r="O256" s="146"/>
      <c r="P256" s="147"/>
      <c r="Q256" s="138"/>
    </row>
    <row r="257" spans="1:17" ht="18" customHeight="1">
      <c r="A257" s="31" t="s">
        <v>68</v>
      </c>
      <c r="B257" s="31"/>
      <c r="C257" s="34"/>
      <c r="D257" s="35"/>
      <c r="E257" s="32"/>
      <c r="F257" s="32"/>
      <c r="G257" s="32"/>
      <c r="H257" s="32"/>
      <c r="I257" s="183"/>
      <c r="J257" s="32"/>
      <c r="M257" s="138"/>
      <c r="N257" s="138"/>
      <c r="O257" s="146"/>
      <c r="P257" s="147"/>
      <c r="Q257" s="138"/>
    </row>
    <row r="258" spans="1:17">
      <c r="A258" s="31" t="s">
        <v>69</v>
      </c>
      <c r="B258" s="31"/>
      <c r="C258" s="34"/>
      <c r="D258" s="35"/>
      <c r="E258" s="31"/>
      <c r="F258" s="32"/>
      <c r="G258" s="32"/>
      <c r="H258" s="32"/>
      <c r="I258" s="183"/>
      <c r="J258" s="32"/>
      <c r="M258" s="138"/>
      <c r="N258" s="138"/>
      <c r="O258" s="146"/>
      <c r="P258" s="147"/>
      <c r="Q258" s="138"/>
    </row>
    <row r="259" spans="1:17" ht="9.75" customHeight="1">
      <c r="A259" s="31" t="s">
        <v>70</v>
      </c>
      <c r="B259" s="31"/>
      <c r="C259" s="34"/>
      <c r="D259" s="35"/>
      <c r="E259" s="31"/>
      <c r="F259" s="32"/>
      <c r="G259" s="32"/>
      <c r="H259" s="32"/>
      <c r="I259" s="183"/>
      <c r="J259" s="32"/>
      <c r="M259" s="138"/>
      <c r="N259" s="138"/>
      <c r="O259" s="146"/>
      <c r="P259" s="147"/>
      <c r="Q259" s="138"/>
    </row>
    <row r="260" spans="1:17" ht="15" customHeight="1">
      <c r="A260" s="31" t="s">
        <v>71</v>
      </c>
      <c r="B260" s="31"/>
      <c r="C260" s="34"/>
      <c r="D260" s="35"/>
      <c r="E260" s="31"/>
      <c r="F260" s="32"/>
      <c r="G260" s="32"/>
      <c r="H260" s="32"/>
      <c r="I260" s="183"/>
      <c r="J260" s="32"/>
      <c r="M260" s="138"/>
      <c r="N260" s="138"/>
      <c r="O260" s="146"/>
      <c r="P260" s="147"/>
      <c r="Q260" s="138"/>
    </row>
    <row r="261" spans="1:17" ht="39.75" customHeight="1">
      <c r="A261" s="31" t="s">
        <v>143</v>
      </c>
      <c r="B261" s="31"/>
      <c r="C261" s="34"/>
      <c r="D261" s="35"/>
      <c r="E261" s="31"/>
      <c r="F261" s="32"/>
      <c r="G261" s="32"/>
      <c r="H261" s="32"/>
      <c r="I261" s="183"/>
      <c r="J261" s="32"/>
      <c r="M261" s="138"/>
      <c r="N261" s="138"/>
      <c r="O261" s="146"/>
      <c r="P261" s="147"/>
      <c r="Q261" s="138"/>
    </row>
    <row r="262" spans="1:17">
      <c r="A262" s="31" t="s">
        <v>144</v>
      </c>
      <c r="B262" s="31"/>
      <c r="C262" s="34"/>
      <c r="D262" s="35"/>
      <c r="E262" s="31"/>
      <c r="F262" s="32"/>
      <c r="G262" s="32"/>
      <c r="H262" s="32"/>
      <c r="I262" s="183"/>
      <c r="J262" s="32"/>
      <c r="M262" s="138"/>
      <c r="N262" s="138"/>
      <c r="O262" s="146"/>
      <c r="P262" s="147"/>
      <c r="Q262" s="138"/>
    </row>
    <row r="263" spans="1:17" ht="10.5" customHeight="1">
      <c r="A263" s="31" t="s">
        <v>72</v>
      </c>
      <c r="B263" s="31"/>
      <c r="C263" s="34"/>
      <c r="D263" s="35"/>
      <c r="E263" s="31"/>
      <c r="F263" s="32"/>
      <c r="G263" s="32"/>
      <c r="H263" s="32"/>
      <c r="I263" s="183"/>
      <c r="J263" s="32"/>
      <c r="M263" s="138"/>
      <c r="N263" s="138"/>
      <c r="O263" s="146"/>
      <c r="P263" s="147"/>
      <c r="Q263" s="138"/>
    </row>
    <row r="264" spans="1:17">
      <c r="A264" s="31" t="s">
        <v>109</v>
      </c>
      <c r="B264" s="31"/>
      <c r="C264" s="34"/>
      <c r="D264" s="35"/>
      <c r="E264" s="31"/>
      <c r="F264" s="32"/>
      <c r="G264" s="32"/>
      <c r="H264" s="32"/>
      <c r="I264" s="183"/>
      <c r="J264" s="32"/>
      <c r="M264" s="138"/>
      <c r="N264" s="138"/>
      <c r="O264" s="146"/>
      <c r="P264" s="147"/>
    </row>
    <row r="265" spans="1:17" ht="51" customHeight="1">
      <c r="A265" s="31" t="s">
        <v>110</v>
      </c>
      <c r="B265" s="31"/>
      <c r="C265" s="34"/>
      <c r="D265" s="35"/>
      <c r="E265" s="31"/>
      <c r="F265" s="32"/>
      <c r="G265" s="32"/>
      <c r="H265" s="32"/>
      <c r="I265" s="183"/>
      <c r="J265" s="32"/>
      <c r="M265" s="138"/>
      <c r="N265" s="138"/>
      <c r="O265" s="146"/>
      <c r="P265" s="147"/>
    </row>
    <row r="266" spans="1:17">
      <c r="A266" s="31" t="s">
        <v>111</v>
      </c>
      <c r="B266" s="31"/>
      <c r="C266" s="34"/>
      <c r="D266" s="35"/>
      <c r="E266" s="31"/>
      <c r="F266" s="32"/>
      <c r="G266" s="32"/>
      <c r="H266" s="32"/>
      <c r="I266" s="183"/>
      <c r="J266" s="32"/>
      <c r="M266" s="138"/>
      <c r="N266" s="138"/>
      <c r="O266" s="146"/>
      <c r="P266" s="147"/>
    </row>
    <row r="267" spans="1:17" ht="22.5" customHeight="1">
      <c r="A267" s="386" t="s">
        <v>319</v>
      </c>
      <c r="B267" s="386"/>
      <c r="C267" s="386"/>
      <c r="D267" s="386"/>
      <c r="E267" s="386"/>
      <c r="F267" s="386"/>
      <c r="G267" s="386"/>
      <c r="H267" s="32"/>
      <c r="I267" s="183"/>
      <c r="J267" s="32"/>
      <c r="M267" s="138"/>
      <c r="N267" s="138"/>
      <c r="O267" s="146"/>
      <c r="P267" s="147"/>
    </row>
    <row r="268" spans="1:17">
      <c r="A268" s="31" t="s">
        <v>146</v>
      </c>
      <c r="B268" s="31"/>
      <c r="C268" s="36"/>
      <c r="D268" s="37"/>
      <c r="E268" s="31"/>
      <c r="F268" s="32"/>
      <c r="G268" s="32"/>
      <c r="H268" s="32"/>
      <c r="I268" s="183"/>
      <c r="J268" s="32"/>
      <c r="M268" s="138"/>
      <c r="N268" s="138"/>
      <c r="O268" s="146"/>
      <c r="P268" s="147"/>
    </row>
    <row r="269" spans="1:17" ht="23.25" customHeight="1">
      <c r="A269" s="31" t="s">
        <v>112</v>
      </c>
      <c r="B269" s="31"/>
      <c r="C269" s="36"/>
      <c r="D269" s="37"/>
      <c r="E269" s="31"/>
      <c r="F269" s="32"/>
      <c r="G269" s="32"/>
      <c r="H269" s="32"/>
      <c r="I269" s="183"/>
      <c r="J269" s="32"/>
      <c r="M269" s="138"/>
      <c r="N269" s="138"/>
      <c r="O269" s="146"/>
      <c r="P269" s="147"/>
    </row>
    <row r="270" spans="1:17" ht="18.75" customHeight="1">
      <c r="A270" s="31" t="s">
        <v>113</v>
      </c>
      <c r="B270" s="31"/>
      <c r="C270" s="36"/>
      <c r="D270" s="37"/>
      <c r="E270" s="31"/>
      <c r="F270" s="32"/>
      <c r="G270" s="32"/>
      <c r="H270" s="32"/>
      <c r="I270" s="183"/>
      <c r="J270" s="32"/>
      <c r="M270" s="138"/>
      <c r="N270" s="138"/>
      <c r="O270" s="146"/>
      <c r="P270" s="147"/>
    </row>
    <row r="271" spans="1:17">
      <c r="A271" s="63"/>
      <c r="B271" s="21"/>
      <c r="C271" s="21"/>
      <c r="D271" s="21"/>
      <c r="E271" s="21"/>
      <c r="F271" s="21"/>
      <c r="G271" s="63"/>
      <c r="H271" s="63"/>
      <c r="I271" s="182"/>
      <c r="J271" s="63"/>
      <c r="M271" s="138"/>
      <c r="N271" s="138"/>
      <c r="O271" s="146"/>
      <c r="P271" s="147"/>
    </row>
    <row r="272" spans="1:17">
      <c r="A272" s="63"/>
      <c r="B272" s="21"/>
      <c r="C272" s="21"/>
      <c r="D272" s="21"/>
      <c r="E272" s="21"/>
      <c r="F272" s="21"/>
      <c r="G272" s="63"/>
      <c r="H272" s="63"/>
      <c r="I272" s="182"/>
      <c r="J272" s="63"/>
      <c r="M272" s="138"/>
      <c r="N272" s="138"/>
      <c r="O272" s="146"/>
      <c r="P272" s="147"/>
    </row>
    <row r="273" spans="1:17" ht="27" customHeight="1">
      <c r="A273" s="23" t="s">
        <v>0</v>
      </c>
      <c r="B273" s="357" t="s">
        <v>1</v>
      </c>
      <c r="C273" s="358"/>
      <c r="D273" s="358"/>
      <c r="E273" s="358"/>
      <c r="F273" s="359"/>
      <c r="G273" s="23" t="s">
        <v>3</v>
      </c>
      <c r="H273" s="23" t="s">
        <v>2</v>
      </c>
      <c r="I273" s="171" t="s">
        <v>78</v>
      </c>
      <c r="J273" s="23" t="s">
        <v>79</v>
      </c>
      <c r="M273" s="138"/>
      <c r="N273" s="138"/>
      <c r="O273" s="146"/>
      <c r="P273" s="147"/>
    </row>
    <row r="274" spans="1:17">
      <c r="M274" s="138"/>
      <c r="N274" s="138"/>
      <c r="O274" s="146"/>
      <c r="P274" s="147"/>
    </row>
    <row r="275" spans="1:17">
      <c r="A275" s="56" t="s">
        <v>88</v>
      </c>
      <c r="B275" s="361" t="s">
        <v>294</v>
      </c>
      <c r="C275" s="361"/>
      <c r="D275" s="361"/>
      <c r="E275" s="361"/>
      <c r="F275" s="361"/>
      <c r="G275" s="57"/>
      <c r="H275" s="57"/>
      <c r="I275" s="179"/>
      <c r="J275" s="58"/>
      <c r="M275" s="138"/>
      <c r="N275" s="138"/>
      <c r="O275" s="146"/>
      <c r="P275" s="147"/>
    </row>
    <row r="276" spans="1:17" ht="78.75" customHeight="1">
      <c r="A276" s="55"/>
      <c r="B276" s="362"/>
      <c r="C276" s="362"/>
      <c r="D276" s="362"/>
      <c r="E276" s="362"/>
      <c r="F276" s="362"/>
      <c r="G276" s="51"/>
      <c r="H276" s="51"/>
      <c r="I276" s="178"/>
      <c r="J276" s="54"/>
      <c r="M276" s="138"/>
      <c r="N276" s="138"/>
      <c r="O276" s="146"/>
      <c r="P276" s="147"/>
      <c r="Q276" s="138"/>
    </row>
    <row r="277" spans="1:17" ht="15.75" customHeight="1">
      <c r="A277" s="43"/>
      <c r="B277" s="360" t="s">
        <v>200</v>
      </c>
      <c r="C277" s="360"/>
      <c r="D277" s="360"/>
      <c r="E277" s="360"/>
      <c r="F277" s="360"/>
      <c r="G277" s="14" t="s">
        <v>41</v>
      </c>
      <c r="H277" s="14">
        <v>130</v>
      </c>
      <c r="I277" s="201">
        <v>0</v>
      </c>
      <c r="J277" s="15">
        <f t="shared" ref="J277" si="23">H277*I277</f>
        <v>0</v>
      </c>
      <c r="M277" s="138"/>
      <c r="N277" s="138"/>
      <c r="O277" s="146"/>
      <c r="P277" s="147"/>
      <c r="Q277" s="138"/>
    </row>
    <row r="278" spans="1:17">
      <c r="A278" s="46"/>
      <c r="B278" s="22"/>
      <c r="C278" s="22"/>
      <c r="D278" s="22"/>
      <c r="E278" s="22"/>
      <c r="F278" s="22"/>
      <c r="G278" s="16"/>
      <c r="H278" s="16"/>
      <c r="I278" s="169"/>
      <c r="J278" s="17"/>
      <c r="M278" s="138"/>
      <c r="N278" s="138"/>
      <c r="O278" s="146"/>
      <c r="P278" s="147"/>
      <c r="Q278" s="138"/>
    </row>
    <row r="279" spans="1:17">
      <c r="A279" s="56" t="s">
        <v>89</v>
      </c>
      <c r="B279" s="361" t="s">
        <v>226</v>
      </c>
      <c r="C279" s="361"/>
      <c r="D279" s="361"/>
      <c r="E279" s="361"/>
      <c r="F279" s="361"/>
      <c r="G279" s="57"/>
      <c r="H279" s="57"/>
      <c r="I279" s="179"/>
      <c r="J279" s="58"/>
      <c r="M279" s="138"/>
      <c r="N279" s="138"/>
      <c r="O279" s="146"/>
      <c r="P279" s="147"/>
      <c r="Q279" s="138"/>
    </row>
    <row r="280" spans="1:17" ht="70.5" customHeight="1">
      <c r="A280" s="55"/>
      <c r="B280" s="362"/>
      <c r="C280" s="362"/>
      <c r="D280" s="362"/>
      <c r="E280" s="362"/>
      <c r="F280" s="362"/>
      <c r="G280" s="51"/>
      <c r="H280" s="51"/>
      <c r="I280" s="178"/>
      <c r="J280" s="54"/>
      <c r="M280" s="138"/>
      <c r="N280" s="138"/>
      <c r="O280" s="146"/>
      <c r="P280" s="147"/>
      <c r="Q280" s="138"/>
    </row>
    <row r="281" spans="1:17" ht="73.5" customHeight="1">
      <c r="A281" s="43"/>
      <c r="B281" s="360" t="s">
        <v>200</v>
      </c>
      <c r="C281" s="360"/>
      <c r="D281" s="360"/>
      <c r="E281" s="360"/>
      <c r="F281" s="360"/>
      <c r="G281" s="14" t="s">
        <v>41</v>
      </c>
      <c r="H281" s="14">
        <v>80</v>
      </c>
      <c r="I281" s="201">
        <v>0</v>
      </c>
      <c r="J281" s="15">
        <f t="shared" ref="J281" si="24">H281*I281</f>
        <v>0</v>
      </c>
      <c r="M281" s="138"/>
      <c r="N281" s="138"/>
      <c r="O281" s="146"/>
      <c r="P281" s="147"/>
      <c r="Q281" s="138"/>
    </row>
    <row r="282" spans="1:17">
      <c r="A282" s="46"/>
      <c r="B282" s="19"/>
      <c r="C282" s="19"/>
      <c r="D282" s="19"/>
      <c r="E282" s="19"/>
      <c r="F282" s="19"/>
      <c r="G282" s="16"/>
      <c r="H282" s="16"/>
      <c r="I282" s="169"/>
      <c r="J282" s="17"/>
      <c r="M282" s="138"/>
      <c r="N282" s="138"/>
      <c r="O282" s="146"/>
      <c r="P282" s="147"/>
      <c r="Q282" s="138"/>
    </row>
    <row r="283" spans="1:17">
      <c r="A283" s="56" t="s">
        <v>227</v>
      </c>
      <c r="B283" s="361" t="s">
        <v>208</v>
      </c>
      <c r="C283" s="361"/>
      <c r="D283" s="361"/>
      <c r="E283" s="361"/>
      <c r="F283" s="361"/>
      <c r="G283" s="57"/>
      <c r="H283" s="57"/>
      <c r="I283" s="179"/>
      <c r="J283" s="58"/>
      <c r="M283" s="138"/>
      <c r="N283" s="138"/>
      <c r="O283" s="146"/>
      <c r="P283" s="147"/>
      <c r="Q283" s="138"/>
    </row>
    <row r="284" spans="1:17" ht="91.5" customHeight="1">
      <c r="A284" s="55"/>
      <c r="B284" s="362"/>
      <c r="C284" s="362"/>
      <c r="D284" s="362"/>
      <c r="E284" s="362"/>
      <c r="F284" s="362"/>
      <c r="G284" s="51"/>
      <c r="H284" s="51"/>
      <c r="I284" s="178"/>
      <c r="J284" s="54"/>
      <c r="M284" s="138"/>
      <c r="N284" s="138"/>
      <c r="O284" s="146"/>
      <c r="P284" s="147"/>
      <c r="Q284" s="138"/>
    </row>
    <row r="285" spans="1:17">
      <c r="A285" s="61"/>
      <c r="B285" s="360" t="s">
        <v>200</v>
      </c>
      <c r="C285" s="360"/>
      <c r="D285" s="360"/>
      <c r="E285" s="360"/>
      <c r="F285" s="360"/>
      <c r="G285" s="14" t="s">
        <v>41</v>
      </c>
      <c r="H285" s="14">
        <v>150</v>
      </c>
      <c r="I285" s="201">
        <v>0</v>
      </c>
      <c r="J285" s="15">
        <f t="shared" ref="J285" si="25">H285*I285</f>
        <v>0</v>
      </c>
      <c r="M285" s="138"/>
      <c r="N285" s="138"/>
      <c r="O285" s="146"/>
      <c r="P285" s="147"/>
      <c r="Q285" s="138"/>
    </row>
    <row r="286" spans="1:17">
      <c r="A286" s="55"/>
      <c r="B286" s="207"/>
      <c r="C286" s="207"/>
      <c r="D286" s="207"/>
      <c r="E286" s="207"/>
      <c r="F286" s="207"/>
      <c r="G286" s="16"/>
      <c r="H286" s="16"/>
      <c r="I286" s="160"/>
      <c r="J286" s="17"/>
      <c r="M286" s="138"/>
      <c r="N286" s="138"/>
      <c r="O286" s="146"/>
      <c r="P286" s="147"/>
      <c r="Q286" s="138"/>
    </row>
    <row r="287" spans="1:17">
      <c r="A287" s="56" t="s">
        <v>90</v>
      </c>
      <c r="B287" s="361" t="s">
        <v>228</v>
      </c>
      <c r="C287" s="361"/>
      <c r="D287" s="361"/>
      <c r="E287" s="361"/>
      <c r="F287" s="361"/>
      <c r="G287" s="57"/>
      <c r="H287" s="57"/>
      <c r="I287" s="179"/>
      <c r="J287" s="58"/>
      <c r="M287" s="138"/>
      <c r="N287" s="138"/>
      <c r="O287" s="146"/>
      <c r="P287" s="147"/>
      <c r="Q287" s="138"/>
    </row>
    <row r="288" spans="1:17" ht="72.75" customHeight="1">
      <c r="A288" s="55"/>
      <c r="B288" s="362"/>
      <c r="C288" s="362"/>
      <c r="D288" s="362"/>
      <c r="E288" s="362"/>
      <c r="F288" s="362"/>
      <c r="G288" s="51"/>
      <c r="H288" s="51"/>
      <c r="I288" s="178"/>
      <c r="J288" s="54"/>
      <c r="M288" s="138"/>
      <c r="N288" s="138"/>
      <c r="O288" s="146"/>
      <c r="P288" s="147"/>
      <c r="Q288" s="138"/>
    </row>
    <row r="289" spans="1:17">
      <c r="A289" s="61"/>
      <c r="B289" s="360" t="s">
        <v>200</v>
      </c>
      <c r="C289" s="360"/>
      <c r="D289" s="360"/>
      <c r="E289" s="360"/>
      <c r="F289" s="360"/>
      <c r="G289" s="14" t="s">
        <v>41</v>
      </c>
      <c r="H289" s="14">
        <v>130</v>
      </c>
      <c r="I289" s="201">
        <v>0</v>
      </c>
      <c r="J289" s="15">
        <f t="shared" ref="J289" si="26">H289*I289</f>
        <v>0</v>
      </c>
      <c r="M289" s="138"/>
      <c r="N289" s="138"/>
      <c r="O289" s="148"/>
      <c r="P289" s="149"/>
      <c r="Q289" s="138"/>
    </row>
    <row r="290" spans="1:17">
      <c r="M290" s="138"/>
      <c r="N290" s="138"/>
      <c r="O290" s="148"/>
      <c r="P290" s="149"/>
      <c r="Q290" s="138"/>
    </row>
    <row r="291" spans="1:17">
      <c r="A291" s="56" t="s">
        <v>91</v>
      </c>
      <c r="B291" s="365" t="s">
        <v>92</v>
      </c>
      <c r="C291" s="365"/>
      <c r="D291" s="365"/>
      <c r="E291" s="365"/>
      <c r="F291" s="365"/>
      <c r="G291" s="57"/>
      <c r="H291" s="57"/>
      <c r="I291" s="179"/>
      <c r="J291" s="58"/>
      <c r="M291" s="138"/>
      <c r="N291" s="138"/>
      <c r="O291" s="148"/>
      <c r="P291" s="149"/>
      <c r="Q291" s="138"/>
    </row>
    <row r="292" spans="1:17" ht="30.75" customHeight="1">
      <c r="A292" s="55"/>
      <c r="B292" s="354"/>
      <c r="C292" s="354"/>
      <c r="D292" s="354"/>
      <c r="E292" s="354"/>
      <c r="F292" s="354"/>
      <c r="G292" s="51"/>
      <c r="H292" s="51"/>
      <c r="I292" s="178"/>
      <c r="J292" s="54"/>
      <c r="M292" s="138"/>
      <c r="N292" s="138"/>
      <c r="O292" s="148"/>
      <c r="P292" s="149"/>
      <c r="Q292" s="138"/>
    </row>
    <row r="293" spans="1:17">
      <c r="A293" s="43"/>
      <c r="B293" s="353" t="s">
        <v>200</v>
      </c>
      <c r="C293" s="353"/>
      <c r="D293" s="353"/>
      <c r="E293" s="353"/>
      <c r="F293" s="353"/>
      <c r="G293" s="14" t="s">
        <v>41</v>
      </c>
      <c r="H293" s="14">
        <v>180</v>
      </c>
      <c r="I293" s="201">
        <v>0</v>
      </c>
      <c r="J293" s="15">
        <f t="shared" ref="J293" si="27">H293*I293</f>
        <v>0</v>
      </c>
    </row>
    <row r="294" spans="1:17" ht="13.5" thickBot="1">
      <c r="A294" s="47"/>
      <c r="B294" s="372"/>
      <c r="C294" s="372"/>
      <c r="D294" s="372"/>
      <c r="E294" s="372"/>
      <c r="F294" s="372"/>
      <c r="G294" s="369"/>
      <c r="H294" s="370"/>
      <c r="I294" s="370"/>
      <c r="J294" s="370"/>
    </row>
    <row r="295" spans="1:17" ht="13.5" thickBot="1">
      <c r="A295" s="50"/>
      <c r="B295" s="371" t="s">
        <v>94</v>
      </c>
      <c r="C295" s="371"/>
      <c r="D295" s="371"/>
      <c r="E295" s="371"/>
      <c r="F295" s="371"/>
      <c r="G295" s="366">
        <f>J277+J281+J285+J289+J293</f>
        <v>0</v>
      </c>
      <c r="H295" s="367"/>
      <c r="I295" s="367"/>
      <c r="J295" s="368"/>
    </row>
    <row r="296" spans="1:17">
      <c r="K296" s="309"/>
    </row>
    <row r="299" spans="1:17">
      <c r="H299" s="39"/>
      <c r="I299" s="185"/>
    </row>
    <row r="300" spans="1:17">
      <c r="G300" s="364" t="s">
        <v>203</v>
      </c>
      <c r="H300" s="364"/>
      <c r="I300" s="363">
        <f>G295+G222+G50</f>
        <v>0</v>
      </c>
      <c r="J300" s="363"/>
    </row>
    <row r="303" spans="1:17">
      <c r="J303" s="309"/>
    </row>
  </sheetData>
  <mergeCells count="94">
    <mergeCell ref="B222:F222"/>
    <mergeCell ref="B39:F39"/>
    <mergeCell ref="B50:F50"/>
    <mergeCell ref="B35:F35"/>
    <mergeCell ref="B36:F36"/>
    <mergeCell ref="B38:F38"/>
    <mergeCell ref="B215:F215"/>
    <mergeCell ref="B217:F219"/>
    <mergeCell ref="B220:F220"/>
    <mergeCell ref="B213:F213"/>
    <mergeCell ref="A54:I54"/>
    <mergeCell ref="A55:I59"/>
    <mergeCell ref="G50:J50"/>
    <mergeCell ref="A53:J53"/>
    <mergeCell ref="B188:F188"/>
    <mergeCell ref="B189:F189"/>
    <mergeCell ref="B291:F292"/>
    <mergeCell ref="B293:F293"/>
    <mergeCell ref="A226:J226"/>
    <mergeCell ref="B283:F284"/>
    <mergeCell ref="B285:F285"/>
    <mergeCell ref="B273:F273"/>
    <mergeCell ref="A237:G237"/>
    <mergeCell ref="A240:G240"/>
    <mergeCell ref="A267:G267"/>
    <mergeCell ref="A1:I1"/>
    <mergeCell ref="A4:J4"/>
    <mergeCell ref="A5:I5"/>
    <mergeCell ref="B9:F9"/>
    <mergeCell ref="A2:J2"/>
    <mergeCell ref="A6:I6"/>
    <mergeCell ref="A7:I7"/>
    <mergeCell ref="A8:I8"/>
    <mergeCell ref="B11:F11"/>
    <mergeCell ref="B12:F12"/>
    <mergeCell ref="B14:F14"/>
    <mergeCell ref="B26:F26"/>
    <mergeCell ref="B27:F27"/>
    <mergeCell ref="B20:F20"/>
    <mergeCell ref="B21:F21"/>
    <mergeCell ref="B29:F29"/>
    <mergeCell ref="B30:F30"/>
    <mergeCell ref="B23:F23"/>
    <mergeCell ref="B24:F24"/>
    <mergeCell ref="B15:F15"/>
    <mergeCell ref="B17:F17"/>
    <mergeCell ref="B18:F18"/>
    <mergeCell ref="B32:F32"/>
    <mergeCell ref="B33:F33"/>
    <mergeCell ref="B103:F119"/>
    <mergeCell ref="B158:F171"/>
    <mergeCell ref="B120:F120"/>
    <mergeCell ref="A60:H60"/>
    <mergeCell ref="A76:I78"/>
    <mergeCell ref="A79:I80"/>
    <mergeCell ref="A82:I82"/>
    <mergeCell ref="A95:J95"/>
    <mergeCell ref="B122:F152"/>
    <mergeCell ref="B153:F153"/>
    <mergeCell ref="B41:F41"/>
    <mergeCell ref="B42:F42"/>
    <mergeCell ref="B44:F44"/>
    <mergeCell ref="B45:F45"/>
    <mergeCell ref="B191:F203"/>
    <mergeCell ref="B154:F154"/>
    <mergeCell ref="B156:F156"/>
    <mergeCell ref="B172:F172"/>
    <mergeCell ref="B173:F173"/>
    <mergeCell ref="B175:F187"/>
    <mergeCell ref="B214:F214"/>
    <mergeCell ref="B204:F204"/>
    <mergeCell ref="B287:F288"/>
    <mergeCell ref="B289:F289"/>
    <mergeCell ref="I300:J300"/>
    <mergeCell ref="G300:H300"/>
    <mergeCell ref="B206:F212"/>
    <mergeCell ref="G222:J222"/>
    <mergeCell ref="G295:J295"/>
    <mergeCell ref="G294:J294"/>
    <mergeCell ref="B275:F276"/>
    <mergeCell ref="B277:F277"/>
    <mergeCell ref="B279:F280"/>
    <mergeCell ref="B281:F281"/>
    <mergeCell ref="B295:F295"/>
    <mergeCell ref="B294:F294"/>
    <mergeCell ref="B47:F47"/>
    <mergeCell ref="B48:F48"/>
    <mergeCell ref="B155:F155"/>
    <mergeCell ref="A96:I96"/>
    <mergeCell ref="A97:I97"/>
    <mergeCell ref="A98:I98"/>
    <mergeCell ref="A99:I99"/>
    <mergeCell ref="A100:I100"/>
    <mergeCell ref="B102:F10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X228"/>
  <sheetViews>
    <sheetView topLeftCell="A213" zoomScale="124" zoomScaleNormal="124" workbookViewId="0">
      <selection activeCell="J219" sqref="J219"/>
    </sheetView>
  </sheetViews>
  <sheetFormatPr defaultColWidth="9.140625" defaultRowHeight="15"/>
  <cols>
    <col min="1" max="2" width="9.140625" style="72"/>
    <col min="3" max="3" width="12.28515625" style="72" customWidth="1"/>
    <col min="4" max="4" width="6.28515625" style="72" customWidth="1"/>
    <col min="5" max="5" width="9.140625" style="72"/>
    <col min="6" max="6" width="6.140625" style="72" customWidth="1"/>
    <col min="7" max="7" width="8" style="72" customWidth="1"/>
    <col min="8" max="8" width="7.28515625" style="72" customWidth="1"/>
    <col min="9" max="9" width="18.140625" style="161" customWidth="1"/>
    <col min="10" max="10" width="15.7109375" style="72" customWidth="1"/>
    <col min="11" max="11" width="9.140625" style="72" customWidth="1"/>
    <col min="12" max="16384" width="9.140625" style="72"/>
  </cols>
  <sheetData>
    <row r="1" spans="1:10">
      <c r="A1" s="351" t="s">
        <v>95</v>
      </c>
      <c r="B1" s="351"/>
      <c r="C1" s="351"/>
      <c r="D1" s="351"/>
      <c r="E1" s="351"/>
      <c r="F1" s="351"/>
      <c r="G1" s="351"/>
      <c r="H1" s="351"/>
      <c r="I1" s="351"/>
      <c r="J1" s="351"/>
    </row>
    <row r="2" spans="1:10" ht="15.75" thickBot="1"/>
    <row r="3" spans="1:10" ht="15.75" thickBot="1">
      <c r="A3" s="394" t="s">
        <v>96</v>
      </c>
      <c r="B3" s="395"/>
      <c r="C3" s="395"/>
      <c r="D3" s="395"/>
      <c r="E3" s="395"/>
      <c r="F3" s="395"/>
      <c r="G3" s="395"/>
      <c r="H3" s="395"/>
      <c r="I3" s="395"/>
      <c r="J3" s="396"/>
    </row>
    <row r="4" spans="1:10">
      <c r="A4" s="350" t="s">
        <v>99</v>
      </c>
      <c r="B4" s="350"/>
      <c r="C4" s="350"/>
      <c r="D4" s="350"/>
      <c r="E4" s="350"/>
      <c r="F4" s="350"/>
      <c r="G4" s="350"/>
      <c r="H4" s="350"/>
      <c r="I4" s="350"/>
    </row>
    <row r="5" spans="1:10">
      <c r="A5" s="350" t="s">
        <v>100</v>
      </c>
      <c r="B5" s="350"/>
      <c r="C5" s="350"/>
      <c r="D5" s="350"/>
      <c r="E5" s="350"/>
      <c r="F5" s="350"/>
      <c r="G5" s="350"/>
      <c r="H5" s="350"/>
      <c r="I5" s="350"/>
    </row>
    <row r="6" spans="1:10" ht="75.75" customHeight="1">
      <c r="A6" s="334" t="s">
        <v>97</v>
      </c>
      <c r="B6" s="334"/>
      <c r="C6" s="334"/>
      <c r="D6" s="334"/>
      <c r="E6" s="334"/>
      <c r="F6" s="334"/>
      <c r="G6" s="334"/>
      <c r="H6" s="334"/>
      <c r="I6" s="334"/>
    </row>
    <row r="7" spans="1:10" ht="75.75" customHeight="1">
      <c r="A7" s="334" t="s">
        <v>98</v>
      </c>
      <c r="B7" s="334"/>
      <c r="C7" s="334"/>
      <c r="D7" s="334"/>
      <c r="E7" s="334"/>
      <c r="F7" s="334"/>
      <c r="G7" s="334"/>
      <c r="H7" s="334"/>
      <c r="I7" s="334"/>
    </row>
    <row r="8" spans="1:10">
      <c r="A8" s="334"/>
      <c r="B8" s="334"/>
      <c r="C8" s="334"/>
      <c r="D8" s="334"/>
      <c r="E8" s="334"/>
      <c r="F8" s="334"/>
      <c r="G8" s="334"/>
      <c r="H8" s="334"/>
      <c r="I8" s="334"/>
    </row>
    <row r="9" spans="1:10" ht="50.25" customHeight="1">
      <c r="A9" s="73" t="s">
        <v>0</v>
      </c>
      <c r="B9" s="442" t="s">
        <v>1</v>
      </c>
      <c r="C9" s="443"/>
      <c r="D9" s="443"/>
      <c r="E9" s="443"/>
      <c r="F9" s="444"/>
      <c r="G9" s="74" t="s">
        <v>3</v>
      </c>
      <c r="H9" s="74" t="s">
        <v>2</v>
      </c>
      <c r="I9" s="164" t="s">
        <v>6</v>
      </c>
      <c r="J9" s="74" t="s">
        <v>8</v>
      </c>
    </row>
    <row r="10" spans="1:10">
      <c r="A10" s="11"/>
      <c r="B10" s="49"/>
      <c r="C10" s="49"/>
      <c r="D10" s="49"/>
      <c r="E10" s="49"/>
      <c r="F10" s="49"/>
      <c r="G10" s="12"/>
      <c r="H10" s="12"/>
      <c r="I10" s="172"/>
      <c r="J10" s="12"/>
    </row>
    <row r="11" spans="1:10" ht="51" customHeight="1">
      <c r="A11" s="75" t="s">
        <v>103</v>
      </c>
      <c r="B11" s="445" t="s">
        <v>243</v>
      </c>
      <c r="C11" s="445"/>
      <c r="D11" s="445"/>
      <c r="E11" s="445"/>
      <c r="F11" s="445"/>
      <c r="G11" s="76"/>
      <c r="H11" s="76"/>
      <c r="I11" s="167"/>
      <c r="J11" s="77"/>
    </row>
    <row r="12" spans="1:10">
      <c r="A12" s="78"/>
      <c r="B12" s="343" t="s">
        <v>206</v>
      </c>
      <c r="C12" s="343"/>
      <c r="D12" s="343"/>
      <c r="E12" s="343"/>
      <c r="F12" s="343"/>
      <c r="G12" s="79" t="s">
        <v>5</v>
      </c>
      <c r="H12" s="79">
        <v>10</v>
      </c>
      <c r="I12" s="204">
        <v>0</v>
      </c>
      <c r="J12" s="80">
        <f t="shared" ref="J12" si="0">H12*I12</f>
        <v>0</v>
      </c>
    </row>
    <row r="14" spans="1:10" ht="93" customHeight="1">
      <c r="A14" s="75" t="s">
        <v>104</v>
      </c>
      <c r="B14" s="445" t="s">
        <v>291</v>
      </c>
      <c r="C14" s="445"/>
      <c r="D14" s="445"/>
      <c r="E14" s="445"/>
      <c r="F14" s="445"/>
      <c r="G14" s="76"/>
      <c r="H14" s="76"/>
      <c r="I14" s="167"/>
      <c r="J14" s="77"/>
    </row>
    <row r="15" spans="1:10" ht="15.75" customHeight="1">
      <c r="A15" s="78"/>
      <c r="B15" s="343"/>
      <c r="C15" s="343"/>
      <c r="D15" s="343"/>
      <c r="E15" s="343"/>
      <c r="F15" s="343"/>
      <c r="G15" s="79" t="s">
        <v>5</v>
      </c>
      <c r="H15" s="79">
        <v>1</v>
      </c>
      <c r="I15" s="204">
        <v>0</v>
      </c>
      <c r="J15" s="80">
        <f t="shared" ref="J15" si="1">H15*I15</f>
        <v>0</v>
      </c>
    </row>
    <row r="16" spans="1:10" ht="15" customHeight="1">
      <c r="A16" s="104"/>
      <c r="B16" s="210"/>
      <c r="C16" s="210"/>
      <c r="D16" s="210"/>
      <c r="E16" s="210"/>
      <c r="F16" s="210"/>
      <c r="G16" s="209"/>
      <c r="H16" s="209"/>
      <c r="I16" s="159"/>
      <c r="J16" s="107"/>
    </row>
    <row r="18" spans="1:10" ht="30" customHeight="1">
      <c r="A18" s="75" t="s">
        <v>295</v>
      </c>
      <c r="B18" s="445" t="s">
        <v>101</v>
      </c>
      <c r="C18" s="445"/>
      <c r="D18" s="445"/>
      <c r="E18" s="445"/>
      <c r="F18" s="445"/>
      <c r="G18" s="76"/>
      <c r="H18" s="76"/>
      <c r="I18" s="167"/>
      <c r="J18" s="77"/>
    </row>
    <row r="19" spans="1:10" ht="14.45" customHeight="1">
      <c r="A19" s="78"/>
      <c r="B19" s="343" t="s">
        <v>206</v>
      </c>
      <c r="C19" s="343"/>
      <c r="D19" s="343"/>
      <c r="E19" s="343"/>
      <c r="F19" s="343"/>
      <c r="G19" s="79" t="s">
        <v>5</v>
      </c>
      <c r="H19" s="79">
        <v>2</v>
      </c>
      <c r="I19" s="204">
        <v>0</v>
      </c>
      <c r="J19" s="80">
        <f t="shared" ref="J19" si="2">H19*I19</f>
        <v>0</v>
      </c>
    </row>
    <row r="20" spans="1:10" ht="14.45" customHeight="1">
      <c r="A20" s="8"/>
      <c r="B20" s="8"/>
      <c r="C20" s="8"/>
      <c r="D20" s="8"/>
      <c r="E20" s="8"/>
      <c r="F20" s="8"/>
      <c r="G20" s="8"/>
      <c r="H20" s="8"/>
      <c r="I20" s="186"/>
      <c r="J20" s="8"/>
    </row>
    <row r="21" spans="1:10" ht="128.25" customHeight="1">
      <c r="A21" s="81" t="s">
        <v>105</v>
      </c>
      <c r="B21" s="361" t="s">
        <v>209</v>
      </c>
      <c r="C21" s="361"/>
      <c r="D21" s="361"/>
      <c r="E21" s="361"/>
      <c r="F21" s="361"/>
      <c r="G21" s="5"/>
      <c r="H21" s="5"/>
      <c r="I21" s="187"/>
      <c r="J21" s="9"/>
    </row>
    <row r="22" spans="1:10">
      <c r="A22" s="10"/>
      <c r="B22" s="360" t="s">
        <v>206</v>
      </c>
      <c r="C22" s="360"/>
      <c r="D22" s="360"/>
      <c r="E22" s="360"/>
      <c r="F22" s="360"/>
      <c r="G22" s="14" t="s">
        <v>5</v>
      </c>
      <c r="H22" s="14">
        <v>1</v>
      </c>
      <c r="I22" s="204">
        <v>0</v>
      </c>
      <c r="J22" s="15">
        <f t="shared" ref="J22" si="3">H22*I22</f>
        <v>0</v>
      </c>
    </row>
    <row r="23" spans="1:10">
      <c r="A23" s="6"/>
      <c r="B23" s="211"/>
      <c r="C23" s="211"/>
      <c r="D23" s="211"/>
      <c r="E23" s="211"/>
      <c r="F23" s="211"/>
      <c r="G23" s="16"/>
      <c r="H23" s="16"/>
      <c r="I23" s="159"/>
      <c r="J23" s="214"/>
    </row>
    <row r="24" spans="1:10" ht="89.1" customHeight="1">
      <c r="A24" s="81" t="s">
        <v>106</v>
      </c>
      <c r="B24" s="365" t="s">
        <v>280</v>
      </c>
      <c r="C24" s="365"/>
      <c r="D24" s="365"/>
      <c r="E24" s="365"/>
      <c r="F24" s="365"/>
      <c r="G24" s="5"/>
      <c r="H24" s="5"/>
      <c r="I24" s="187"/>
      <c r="J24" s="9"/>
    </row>
    <row r="25" spans="1:10">
      <c r="A25" s="10"/>
      <c r="B25" s="360" t="s">
        <v>102</v>
      </c>
      <c r="C25" s="360"/>
      <c r="D25" s="360"/>
      <c r="E25" s="360"/>
      <c r="F25" s="360"/>
      <c r="G25" s="305" t="s">
        <v>4</v>
      </c>
      <c r="H25" s="305">
        <v>10</v>
      </c>
      <c r="I25" s="306">
        <v>0</v>
      </c>
      <c r="J25" s="307">
        <f t="shared" ref="J25" si="4">H25*I25</f>
        <v>0</v>
      </c>
    </row>
    <row r="27" spans="1:10" ht="105.75" customHeight="1">
      <c r="A27" s="13" t="s">
        <v>107</v>
      </c>
      <c r="B27" s="373" t="s">
        <v>244</v>
      </c>
      <c r="C27" s="373"/>
      <c r="D27" s="373"/>
      <c r="E27" s="373"/>
      <c r="F27" s="373"/>
      <c r="G27" s="82"/>
      <c r="H27" s="82"/>
      <c r="I27" s="188"/>
      <c r="J27" s="83"/>
    </row>
    <row r="28" spans="1:10">
      <c r="A28" s="84"/>
      <c r="B28" s="353" t="s">
        <v>102</v>
      </c>
      <c r="C28" s="353"/>
      <c r="D28" s="353"/>
      <c r="E28" s="353"/>
      <c r="F28" s="353"/>
      <c r="G28" s="14" t="s">
        <v>4</v>
      </c>
      <c r="H28" s="14">
        <v>15</v>
      </c>
      <c r="I28" s="204">
        <v>0</v>
      </c>
      <c r="J28" s="15">
        <f t="shared" ref="J28" si="5">H28*I28</f>
        <v>0</v>
      </c>
    </row>
    <row r="29" spans="1:10">
      <c r="A29" s="85"/>
      <c r="B29" s="213"/>
      <c r="C29" s="213"/>
      <c r="D29" s="213"/>
      <c r="E29" s="213"/>
      <c r="F29" s="213"/>
      <c r="G29" s="16"/>
      <c r="H29" s="16"/>
      <c r="I29" s="159"/>
      <c r="J29" s="17"/>
    </row>
    <row r="30" spans="1:10" ht="75.75" customHeight="1">
      <c r="A30" s="13" t="s">
        <v>108</v>
      </c>
      <c r="B30" s="352" t="s">
        <v>245</v>
      </c>
      <c r="C30" s="352"/>
      <c r="D30" s="352"/>
      <c r="E30" s="352"/>
      <c r="F30" s="352"/>
      <c r="G30" s="82"/>
      <c r="H30" s="82"/>
      <c r="I30" s="188"/>
      <c r="J30" s="83"/>
    </row>
    <row r="31" spans="1:10">
      <c r="A31" s="84"/>
      <c r="B31" s="353" t="s">
        <v>102</v>
      </c>
      <c r="C31" s="353"/>
      <c r="D31" s="353"/>
      <c r="E31" s="353"/>
      <c r="F31" s="353"/>
      <c r="G31" s="14" t="s">
        <v>4</v>
      </c>
      <c r="H31" s="14">
        <v>115</v>
      </c>
      <c r="I31" s="204">
        <v>0</v>
      </c>
      <c r="J31" s="15">
        <f t="shared" ref="J31" si="6">H31*I31</f>
        <v>0</v>
      </c>
    </row>
    <row r="32" spans="1:10">
      <c r="A32" s="85"/>
      <c r="B32" s="19"/>
      <c r="C32" s="19"/>
      <c r="D32" s="19"/>
      <c r="E32" s="19"/>
      <c r="F32" s="19"/>
      <c r="G32" s="16"/>
      <c r="H32" s="16"/>
      <c r="I32" s="169"/>
      <c r="J32" s="17"/>
    </row>
    <row r="33" spans="1:24">
      <c r="A33" s="85"/>
      <c r="B33" s="19"/>
      <c r="C33" s="19"/>
      <c r="D33" s="19"/>
      <c r="E33" s="19"/>
      <c r="F33" s="19"/>
      <c r="G33" s="16"/>
      <c r="H33" s="16"/>
      <c r="I33" s="169"/>
      <c r="J33" s="17"/>
    </row>
    <row r="34" spans="1:24" ht="15.75" thickBot="1">
      <c r="A34" s="86"/>
      <c r="B34" s="419"/>
      <c r="C34" s="419"/>
      <c r="D34" s="419"/>
      <c r="E34" s="419"/>
      <c r="F34" s="419"/>
      <c r="G34" s="423"/>
      <c r="H34" s="424"/>
      <c r="I34" s="424"/>
      <c r="J34" s="424"/>
    </row>
    <row r="35" spans="1:24" ht="15.75" thickBot="1">
      <c r="A35" s="87"/>
      <c r="B35" s="425" t="s">
        <v>114</v>
      </c>
      <c r="C35" s="425"/>
      <c r="D35" s="425"/>
      <c r="E35" s="425"/>
      <c r="F35" s="425"/>
      <c r="G35" s="420">
        <f>J12+J15+J19+J25+J22+J28+J31</f>
        <v>0</v>
      </c>
      <c r="H35" s="421"/>
      <c r="I35" s="421"/>
      <c r="J35" s="422"/>
      <c r="L35" s="133"/>
      <c r="M35" s="133"/>
      <c r="N35" s="133"/>
      <c r="O35" s="133"/>
      <c r="P35" s="133"/>
      <c r="Q35" s="133"/>
      <c r="R35" s="133"/>
      <c r="S35" s="133"/>
      <c r="T35" s="133"/>
      <c r="U35" s="133"/>
      <c r="V35" s="133"/>
      <c r="W35" s="133"/>
      <c r="X35" s="133"/>
    </row>
    <row r="36" spans="1:24" ht="15" customHeight="1">
      <c r="L36" s="133"/>
      <c r="U36" s="88"/>
      <c r="V36" s="88"/>
      <c r="W36" s="88"/>
      <c r="X36" s="133"/>
    </row>
    <row r="37" spans="1:24" ht="15" customHeight="1" thickBot="1"/>
    <row r="38" spans="1:24" ht="15" customHeight="1" thickBot="1">
      <c r="A38" s="394" t="s">
        <v>247</v>
      </c>
      <c r="B38" s="395"/>
      <c r="C38" s="395"/>
      <c r="D38" s="395"/>
      <c r="E38" s="395"/>
      <c r="F38" s="395"/>
      <c r="G38" s="395"/>
      <c r="H38" s="395"/>
      <c r="I38" s="395"/>
      <c r="J38" s="396"/>
    </row>
    <row r="39" spans="1:24" ht="21" customHeight="1">
      <c r="A39" s="100"/>
      <c r="B39" s="100"/>
      <c r="C39" s="100"/>
      <c r="D39" s="100"/>
      <c r="E39" s="100"/>
      <c r="F39" s="100"/>
      <c r="G39" s="100"/>
      <c r="H39" s="100"/>
      <c r="I39" s="192"/>
      <c r="J39" s="100"/>
    </row>
    <row r="40" spans="1:24" ht="30.75" customHeight="1">
      <c r="A40" s="428" t="s">
        <v>44</v>
      </c>
      <c r="B40" s="429"/>
      <c r="C40" s="429"/>
      <c r="D40" s="429"/>
      <c r="E40" s="429"/>
      <c r="F40" s="429"/>
      <c r="G40" s="429"/>
      <c r="H40" s="429"/>
      <c r="I40" s="429"/>
      <c r="J40" s="77"/>
    </row>
    <row r="41" spans="1:24" ht="32.25" customHeight="1">
      <c r="A41" s="430" t="s">
        <v>320</v>
      </c>
      <c r="B41" s="344"/>
      <c r="C41" s="344"/>
      <c r="D41" s="344"/>
      <c r="E41" s="344"/>
      <c r="F41" s="344"/>
      <c r="G41" s="344"/>
      <c r="H41" s="344"/>
      <c r="I41" s="344"/>
      <c r="J41" s="431"/>
    </row>
    <row r="42" spans="1:24" ht="50.25" customHeight="1">
      <c r="A42" s="430"/>
      <c r="B42" s="344"/>
      <c r="C42" s="344"/>
      <c r="D42" s="344"/>
      <c r="E42" s="344"/>
      <c r="F42" s="344"/>
      <c r="G42" s="344"/>
      <c r="H42" s="344"/>
      <c r="I42" s="344"/>
      <c r="J42" s="431"/>
    </row>
    <row r="43" spans="1:24" ht="39.75" customHeight="1">
      <c r="A43" s="430"/>
      <c r="B43" s="344"/>
      <c r="C43" s="344"/>
      <c r="D43" s="344"/>
      <c r="E43" s="344"/>
      <c r="F43" s="344"/>
      <c r="G43" s="344"/>
      <c r="H43" s="344"/>
      <c r="I43" s="344"/>
      <c r="J43" s="431"/>
    </row>
    <row r="44" spans="1:24">
      <c r="A44" s="430"/>
      <c r="B44" s="344"/>
      <c r="C44" s="344"/>
      <c r="D44" s="344"/>
      <c r="E44" s="344"/>
      <c r="F44" s="344"/>
      <c r="G44" s="344"/>
      <c r="H44" s="344"/>
      <c r="I44" s="344"/>
      <c r="J44" s="431"/>
    </row>
    <row r="45" spans="1:24" ht="15" customHeight="1">
      <c r="A45" s="430"/>
      <c r="B45" s="344"/>
      <c r="C45" s="344"/>
      <c r="D45" s="344"/>
      <c r="E45" s="344"/>
      <c r="F45" s="344"/>
      <c r="G45" s="344"/>
      <c r="H45" s="344"/>
      <c r="I45" s="344"/>
      <c r="J45" s="431"/>
      <c r="M45" s="405"/>
      <c r="N45" s="406"/>
      <c r="O45" s="406"/>
      <c r="P45" s="406"/>
      <c r="Q45" s="406"/>
      <c r="R45" s="406"/>
      <c r="S45" s="133"/>
    </row>
    <row r="46" spans="1:24" ht="23.25" customHeight="1">
      <c r="A46" s="430"/>
      <c r="B46" s="344"/>
      <c r="C46" s="344"/>
      <c r="D46" s="344"/>
      <c r="E46" s="344"/>
      <c r="F46" s="344"/>
      <c r="G46" s="344"/>
      <c r="H46" s="344"/>
      <c r="I46" s="344"/>
      <c r="J46" s="431"/>
      <c r="M46" s="406"/>
      <c r="N46" s="406"/>
      <c r="O46" s="406"/>
      <c r="P46" s="406"/>
      <c r="Q46" s="406"/>
      <c r="R46" s="406"/>
    </row>
    <row r="47" spans="1:24" ht="15" customHeight="1">
      <c r="A47" s="430"/>
      <c r="B47" s="344"/>
      <c r="C47" s="344"/>
      <c r="D47" s="344"/>
      <c r="E47" s="344"/>
      <c r="F47" s="344"/>
      <c r="G47" s="344"/>
      <c r="H47" s="344"/>
      <c r="I47" s="344"/>
      <c r="J47" s="431"/>
      <c r="M47" s="406"/>
      <c r="N47" s="406"/>
      <c r="O47" s="406"/>
      <c r="P47" s="406"/>
      <c r="Q47" s="406"/>
      <c r="R47" s="406"/>
    </row>
    <row r="48" spans="1:24">
      <c r="A48" s="430"/>
      <c r="B48" s="344"/>
      <c r="C48" s="344"/>
      <c r="D48" s="344"/>
      <c r="E48" s="344"/>
      <c r="F48" s="344"/>
      <c r="G48" s="344"/>
      <c r="H48" s="344"/>
      <c r="I48" s="344"/>
      <c r="J48" s="431"/>
    </row>
    <row r="49" spans="1:10" ht="15" customHeight="1">
      <c r="A49" s="430"/>
      <c r="B49" s="344"/>
      <c r="C49" s="344"/>
      <c r="D49" s="344"/>
      <c r="E49" s="344"/>
      <c r="F49" s="344"/>
      <c r="G49" s="344"/>
      <c r="H49" s="344"/>
      <c r="I49" s="344"/>
      <c r="J49" s="431"/>
    </row>
    <row r="50" spans="1:10">
      <c r="A50" s="430"/>
      <c r="B50" s="344"/>
      <c r="C50" s="344"/>
      <c r="D50" s="344"/>
      <c r="E50" s="344"/>
      <c r="F50" s="344"/>
      <c r="G50" s="344"/>
      <c r="H50" s="344"/>
      <c r="I50" s="344"/>
      <c r="J50" s="431"/>
    </row>
    <row r="51" spans="1:10" ht="15" customHeight="1">
      <c r="A51" s="430"/>
      <c r="B51" s="344"/>
      <c r="C51" s="344"/>
      <c r="D51" s="344"/>
      <c r="E51" s="344"/>
      <c r="F51" s="344"/>
      <c r="G51" s="344"/>
      <c r="H51" s="344"/>
      <c r="I51" s="344"/>
      <c r="J51" s="431"/>
    </row>
    <row r="52" spans="1:10">
      <c r="A52" s="430"/>
      <c r="B52" s="344"/>
      <c r="C52" s="344"/>
      <c r="D52" s="344"/>
      <c r="E52" s="344"/>
      <c r="F52" s="344"/>
      <c r="G52" s="344"/>
      <c r="H52" s="344"/>
      <c r="I52" s="344"/>
      <c r="J52" s="431"/>
    </row>
    <row r="53" spans="1:10" ht="15" customHeight="1">
      <c r="A53" s="430"/>
      <c r="B53" s="344"/>
      <c r="C53" s="344"/>
      <c r="D53" s="344"/>
      <c r="E53" s="344"/>
      <c r="F53" s="344"/>
      <c r="G53" s="344"/>
      <c r="H53" s="344"/>
      <c r="I53" s="344"/>
      <c r="J53" s="431"/>
    </row>
    <row r="54" spans="1:10">
      <c r="A54" s="430"/>
      <c r="B54" s="344"/>
      <c r="C54" s="344"/>
      <c r="D54" s="344"/>
      <c r="E54" s="344"/>
      <c r="F54" s="344"/>
      <c r="G54" s="344"/>
      <c r="H54" s="344"/>
      <c r="I54" s="344"/>
      <c r="J54" s="431"/>
    </row>
    <row r="55" spans="1:10" ht="15" customHeight="1">
      <c r="A55" s="430"/>
      <c r="B55" s="344"/>
      <c r="C55" s="344"/>
      <c r="D55" s="344"/>
      <c r="E55" s="344"/>
      <c r="F55" s="344"/>
      <c r="G55" s="344"/>
      <c r="H55" s="344"/>
      <c r="I55" s="344"/>
      <c r="J55" s="431"/>
    </row>
    <row r="56" spans="1:10">
      <c r="A56" s="430"/>
      <c r="B56" s="344"/>
      <c r="C56" s="344"/>
      <c r="D56" s="344"/>
      <c r="E56" s="344"/>
      <c r="F56" s="344"/>
      <c r="G56" s="344"/>
      <c r="H56" s="344"/>
      <c r="I56" s="344"/>
      <c r="J56" s="431"/>
    </row>
    <row r="57" spans="1:10" ht="15" customHeight="1">
      <c r="A57" s="430"/>
      <c r="B57" s="344"/>
      <c r="C57" s="344"/>
      <c r="D57" s="344"/>
      <c r="E57" s="344"/>
      <c r="F57" s="344"/>
      <c r="G57" s="344"/>
      <c r="H57" s="344"/>
      <c r="I57" s="344"/>
      <c r="J57" s="431"/>
    </row>
    <row r="58" spans="1:10">
      <c r="A58" s="430"/>
      <c r="B58" s="344"/>
      <c r="C58" s="344"/>
      <c r="D58" s="344"/>
      <c r="E58" s="344"/>
      <c r="F58" s="344"/>
      <c r="G58" s="344"/>
      <c r="H58" s="344"/>
      <c r="I58" s="344"/>
      <c r="J58" s="431"/>
    </row>
    <row r="59" spans="1:10" ht="15" customHeight="1">
      <c r="A59" s="430"/>
      <c r="B59" s="344"/>
      <c r="C59" s="344"/>
      <c r="D59" s="344"/>
      <c r="E59" s="344"/>
      <c r="F59" s="344"/>
      <c r="G59" s="344"/>
      <c r="H59" s="344"/>
      <c r="I59" s="344"/>
      <c r="J59" s="431"/>
    </row>
    <row r="60" spans="1:10">
      <c r="A60" s="430"/>
      <c r="B60" s="344"/>
      <c r="C60" s="344"/>
      <c r="D60" s="344"/>
      <c r="E60" s="344"/>
      <c r="F60" s="344"/>
      <c r="G60" s="344"/>
      <c r="H60" s="344"/>
      <c r="I60" s="344"/>
      <c r="J60" s="431"/>
    </row>
    <row r="61" spans="1:10" ht="15" customHeight="1">
      <c r="A61" s="430"/>
      <c r="B61" s="344"/>
      <c r="C61" s="344"/>
      <c r="D61" s="344"/>
      <c r="E61" s="344"/>
      <c r="F61" s="344"/>
      <c r="G61" s="344"/>
      <c r="H61" s="344"/>
      <c r="I61" s="344"/>
      <c r="J61" s="431"/>
    </row>
    <row r="62" spans="1:10">
      <c r="A62" s="430"/>
      <c r="B62" s="344"/>
      <c r="C62" s="344"/>
      <c r="D62" s="344"/>
      <c r="E62" s="344"/>
      <c r="F62" s="344"/>
      <c r="G62" s="344"/>
      <c r="H62" s="344"/>
      <c r="I62" s="344"/>
      <c r="J62" s="431"/>
    </row>
    <row r="63" spans="1:10" ht="15" customHeight="1">
      <c r="A63" s="430"/>
      <c r="B63" s="344"/>
      <c r="C63" s="344"/>
      <c r="D63" s="344"/>
      <c r="E63" s="344"/>
      <c r="F63" s="344"/>
      <c r="G63" s="344"/>
      <c r="H63" s="344"/>
      <c r="I63" s="344"/>
      <c r="J63" s="431"/>
    </row>
    <row r="64" spans="1:10">
      <c r="A64" s="430"/>
      <c r="B64" s="344"/>
      <c r="C64" s="344"/>
      <c r="D64" s="344"/>
      <c r="E64" s="344"/>
      <c r="F64" s="344"/>
      <c r="G64" s="344"/>
      <c r="H64" s="344"/>
      <c r="I64" s="344"/>
      <c r="J64" s="431"/>
    </row>
    <row r="65" spans="1:10" ht="15" customHeight="1">
      <c r="A65" s="430"/>
      <c r="B65" s="344"/>
      <c r="C65" s="344"/>
      <c r="D65" s="344"/>
      <c r="E65" s="344"/>
      <c r="F65" s="344"/>
      <c r="G65" s="344"/>
      <c r="H65" s="344"/>
      <c r="I65" s="344"/>
      <c r="J65" s="431"/>
    </row>
    <row r="66" spans="1:10">
      <c r="A66" s="430"/>
      <c r="B66" s="344"/>
      <c r="C66" s="344"/>
      <c r="D66" s="344"/>
      <c r="E66" s="344"/>
      <c r="F66" s="344"/>
      <c r="G66" s="344"/>
      <c r="H66" s="344"/>
      <c r="I66" s="344"/>
      <c r="J66" s="431"/>
    </row>
    <row r="67" spans="1:10" ht="110.25" customHeight="1">
      <c r="A67" s="430"/>
      <c r="B67" s="344"/>
      <c r="C67" s="344"/>
      <c r="D67" s="344"/>
      <c r="E67" s="344"/>
      <c r="F67" s="344"/>
      <c r="G67" s="344"/>
      <c r="H67" s="344"/>
      <c r="I67" s="344"/>
      <c r="J67" s="431"/>
    </row>
    <row r="68" spans="1:10" ht="11.45" customHeight="1">
      <c r="A68" s="430"/>
      <c r="B68" s="344"/>
      <c r="C68" s="344"/>
      <c r="D68" s="344"/>
      <c r="E68" s="344"/>
      <c r="F68" s="344"/>
      <c r="G68" s="344"/>
      <c r="H68" s="344"/>
      <c r="I68" s="344"/>
      <c r="J68" s="431"/>
    </row>
    <row r="69" spans="1:10" ht="24.75" customHeight="1">
      <c r="A69" s="432"/>
      <c r="B69" s="343"/>
      <c r="C69" s="343"/>
      <c r="D69" s="343"/>
      <c r="E69" s="343"/>
      <c r="F69" s="343"/>
      <c r="G69" s="343"/>
      <c r="H69" s="343"/>
      <c r="I69" s="343"/>
      <c r="J69" s="433"/>
    </row>
    <row r="70" spans="1:10" ht="18.75" customHeight="1">
      <c r="A70" s="101"/>
      <c r="B70" s="102"/>
      <c r="C70" s="102"/>
      <c r="D70" s="102"/>
      <c r="E70" s="102"/>
      <c r="F70" s="102"/>
      <c r="G70" s="102"/>
      <c r="H70" s="102"/>
      <c r="I70" s="193"/>
      <c r="J70" s="103"/>
    </row>
    <row r="71" spans="1:10" ht="54" customHeight="1">
      <c r="A71" s="93" t="s">
        <v>0</v>
      </c>
      <c r="B71" s="347" t="s">
        <v>1</v>
      </c>
      <c r="C71" s="348"/>
      <c r="D71" s="348"/>
      <c r="E71" s="348"/>
      <c r="F71" s="349"/>
      <c r="G71" s="74" t="s">
        <v>3</v>
      </c>
      <c r="H71" s="74" t="s">
        <v>2</v>
      </c>
      <c r="I71" s="164" t="s">
        <v>6</v>
      </c>
      <c r="J71" s="74" t="s">
        <v>79</v>
      </c>
    </row>
    <row r="72" spans="1:10" ht="15.95" customHeight="1">
      <c r="A72" s="277"/>
      <c r="B72" s="278"/>
      <c r="C72" s="278"/>
      <c r="D72" s="278"/>
      <c r="E72" s="278"/>
      <c r="F72" s="278"/>
      <c r="G72" s="279"/>
      <c r="H72" s="279"/>
      <c r="I72" s="280"/>
      <c r="J72" s="281"/>
    </row>
    <row r="73" spans="1:10" ht="47.25" customHeight="1">
      <c r="A73" s="250" t="s">
        <v>115</v>
      </c>
      <c r="B73" s="403" t="s">
        <v>296</v>
      </c>
      <c r="C73" s="403"/>
      <c r="D73" s="403"/>
      <c r="E73" s="403"/>
      <c r="F73" s="403"/>
      <c r="G73" s="220"/>
      <c r="H73" s="220"/>
      <c r="I73" s="221"/>
      <c r="J73" s="222"/>
    </row>
    <row r="74" spans="1:10" ht="14.45" customHeight="1">
      <c r="A74" s="230"/>
      <c r="B74" s="353" t="s">
        <v>248</v>
      </c>
      <c r="C74" s="353"/>
      <c r="D74" s="353"/>
      <c r="E74" s="353"/>
      <c r="F74" s="353"/>
      <c r="G74" s="217" t="s">
        <v>41</v>
      </c>
      <c r="H74" s="217">
        <v>35</v>
      </c>
      <c r="I74" s="218">
        <v>0</v>
      </c>
      <c r="J74" s="219">
        <f t="shared" ref="J74" si="7">H74*I74</f>
        <v>0</v>
      </c>
    </row>
    <row r="75" spans="1:10" ht="10.5" customHeight="1">
      <c r="A75" s="2"/>
      <c r="B75" s="2"/>
      <c r="C75" s="2"/>
      <c r="D75" s="2"/>
      <c r="E75" s="2"/>
      <c r="F75" s="2"/>
      <c r="G75" s="2"/>
      <c r="H75" s="2"/>
      <c r="I75" s="196"/>
      <c r="J75" s="2"/>
    </row>
    <row r="76" spans="1:10" ht="15" customHeight="1">
      <c r="A76" s="231" t="s">
        <v>116</v>
      </c>
      <c r="B76" s="437" t="s">
        <v>122</v>
      </c>
      <c r="C76" s="437"/>
      <c r="D76" s="437"/>
      <c r="E76" s="437"/>
      <c r="F76" s="437"/>
      <c r="G76" s="220"/>
      <c r="H76" s="220"/>
      <c r="I76" s="221"/>
      <c r="J76" s="222"/>
    </row>
    <row r="77" spans="1:10" ht="38.25" customHeight="1">
      <c r="A77" s="232"/>
      <c r="B77" s="438"/>
      <c r="C77" s="438"/>
      <c r="D77" s="438"/>
      <c r="E77" s="438"/>
      <c r="F77" s="438"/>
      <c r="G77" s="3"/>
      <c r="H77" s="3"/>
      <c r="I77" s="190"/>
      <c r="J77" s="216"/>
    </row>
    <row r="78" spans="1:10" ht="17.100000000000001" customHeight="1">
      <c r="A78" s="234"/>
      <c r="B78" s="376" t="s">
        <v>82</v>
      </c>
      <c r="C78" s="376"/>
      <c r="D78" s="376"/>
      <c r="E78" s="376"/>
      <c r="F78" s="376"/>
      <c r="G78" s="225" t="s">
        <v>4</v>
      </c>
      <c r="H78" s="225">
        <v>120</v>
      </c>
      <c r="I78" s="229">
        <v>0</v>
      </c>
      <c r="J78" s="227">
        <f t="shared" ref="J78" si="8">H78*I78</f>
        <v>0</v>
      </c>
    </row>
    <row r="79" spans="1:10" ht="11.45" customHeight="1">
      <c r="A79" s="439" t="s">
        <v>124</v>
      </c>
      <c r="B79" s="440"/>
      <c r="C79" s="440"/>
      <c r="D79" s="440"/>
      <c r="E79" s="440"/>
      <c r="F79" s="440"/>
      <c r="G79" s="440"/>
      <c r="H79" s="440"/>
      <c r="I79" s="440"/>
      <c r="J79" s="441"/>
    </row>
    <row r="80" spans="1:10" ht="12.6" customHeight="1">
      <c r="A80" s="2"/>
      <c r="B80" s="251"/>
      <c r="C80" s="251"/>
      <c r="D80" s="251"/>
      <c r="E80" s="251"/>
      <c r="F80" s="251"/>
      <c r="G80" s="251"/>
      <c r="H80" s="251"/>
      <c r="I80" s="251"/>
      <c r="J80" s="251"/>
    </row>
    <row r="81" spans="1:19" ht="19.5" customHeight="1">
      <c r="A81" s="231" t="s">
        <v>117</v>
      </c>
      <c r="B81" s="403" t="s">
        <v>249</v>
      </c>
      <c r="C81" s="403"/>
      <c r="D81" s="403"/>
      <c r="E81" s="403"/>
      <c r="F81" s="403"/>
      <c r="G81" s="220"/>
      <c r="H81" s="220"/>
      <c r="I81" s="221"/>
      <c r="J81" s="222"/>
    </row>
    <row r="82" spans="1:19" ht="69" customHeight="1">
      <c r="A82" s="232"/>
      <c r="B82" s="404"/>
      <c r="C82" s="404"/>
      <c r="D82" s="404"/>
      <c r="E82" s="404"/>
      <c r="F82" s="404"/>
      <c r="G82" s="3"/>
      <c r="H82" s="3"/>
      <c r="I82" s="190"/>
      <c r="J82" s="216"/>
    </row>
    <row r="83" spans="1:19" ht="21" customHeight="1">
      <c r="A83" s="230"/>
      <c r="B83" s="353" t="s">
        <v>250</v>
      </c>
      <c r="C83" s="353"/>
      <c r="D83" s="353"/>
      <c r="E83" s="353"/>
      <c r="F83" s="353"/>
      <c r="G83" s="217" t="s">
        <v>4</v>
      </c>
      <c r="H83" s="217">
        <v>20</v>
      </c>
      <c r="I83" s="242">
        <v>0</v>
      </c>
      <c r="J83" s="219">
        <f t="shared" ref="J83" si="9">H83*I83</f>
        <v>0</v>
      </c>
      <c r="M83" s="405"/>
      <c r="N83" s="406"/>
      <c r="O83" s="406"/>
      <c r="P83" s="406"/>
      <c r="Q83" s="406"/>
      <c r="R83" s="406"/>
      <c r="S83" s="406"/>
    </row>
    <row r="84" spans="1:19" ht="15" hidden="1" customHeight="1">
      <c r="A84" s="232"/>
      <c r="B84" s="404" t="s">
        <v>201</v>
      </c>
      <c r="C84" s="404"/>
      <c r="D84" s="404"/>
      <c r="E84" s="404"/>
      <c r="F84" s="404"/>
      <c r="G84" s="225" t="s">
        <v>4</v>
      </c>
      <c r="H84" s="225">
        <v>330</v>
      </c>
      <c r="I84" s="229">
        <v>180</v>
      </c>
      <c r="J84" s="227">
        <f t="shared" ref="J84" si="10">H84*I84</f>
        <v>59400</v>
      </c>
    </row>
    <row r="85" spans="1:19" ht="15" hidden="1" customHeight="1">
      <c r="A85" s="230"/>
      <c r="B85" s="353" t="s">
        <v>202</v>
      </c>
      <c r="C85" s="353"/>
      <c r="D85" s="353"/>
      <c r="E85" s="353"/>
      <c r="F85" s="353"/>
      <c r="G85" s="217" t="s">
        <v>4</v>
      </c>
      <c r="H85" s="217">
        <v>70</v>
      </c>
      <c r="I85" s="218">
        <v>180</v>
      </c>
      <c r="J85" s="219">
        <f t="shared" ref="J85" si="11">H85*I85</f>
        <v>12600</v>
      </c>
    </row>
    <row r="86" spans="1:19" ht="15" hidden="1" customHeight="1">
      <c r="A86" s="2"/>
      <c r="B86" s="252"/>
      <c r="C86" s="252"/>
      <c r="D86" s="252"/>
      <c r="E86" s="252"/>
      <c r="F86" s="252"/>
      <c r="G86" s="2"/>
      <c r="H86" s="2"/>
      <c r="I86" s="196"/>
      <c r="J86" s="2"/>
    </row>
    <row r="87" spans="1:19" ht="15" customHeight="1">
      <c r="A87" s="253"/>
      <c r="B87" s="254"/>
      <c r="C87" s="254"/>
      <c r="D87" s="254"/>
      <c r="E87" s="254"/>
      <c r="F87" s="254"/>
      <c r="G87" s="255"/>
      <c r="H87" s="256"/>
      <c r="I87" s="257"/>
      <c r="J87" s="256"/>
      <c r="N87" s="134"/>
      <c r="O87" s="135"/>
      <c r="P87" s="136"/>
      <c r="Q87" s="137"/>
      <c r="R87" s="138"/>
    </row>
    <row r="88" spans="1:19" ht="17.25" customHeight="1">
      <c r="A88" s="231" t="s">
        <v>118</v>
      </c>
      <c r="B88" s="403" t="s">
        <v>321</v>
      </c>
      <c r="C88" s="403"/>
      <c r="D88" s="403"/>
      <c r="E88" s="403"/>
      <c r="F88" s="403"/>
      <c r="G88" s="220"/>
      <c r="H88" s="220"/>
      <c r="I88" s="221"/>
      <c r="J88" s="222"/>
      <c r="N88" s="134"/>
      <c r="O88" s="135"/>
      <c r="P88" s="136"/>
      <c r="Q88" s="137"/>
      <c r="R88" s="138"/>
    </row>
    <row r="89" spans="1:19" ht="102" customHeight="1">
      <c r="A89" s="232"/>
      <c r="B89" s="404"/>
      <c r="C89" s="404"/>
      <c r="D89" s="404"/>
      <c r="E89" s="404"/>
      <c r="F89" s="404"/>
      <c r="G89" s="3"/>
      <c r="H89" s="3"/>
      <c r="I89" s="190"/>
      <c r="J89" s="216"/>
      <c r="N89" s="135"/>
      <c r="O89" s="135"/>
      <c r="P89" s="136"/>
      <c r="Q89" s="137"/>
      <c r="R89" s="138"/>
    </row>
    <row r="90" spans="1:19" ht="15" customHeight="1">
      <c r="A90" s="232"/>
      <c r="B90" s="404" t="s">
        <v>285</v>
      </c>
      <c r="C90" s="404"/>
      <c r="D90" s="404"/>
      <c r="E90" s="404"/>
      <c r="F90" s="404"/>
      <c r="G90" s="225" t="s">
        <v>4</v>
      </c>
      <c r="H90" s="225">
        <v>15</v>
      </c>
      <c r="I90" s="229">
        <v>0</v>
      </c>
      <c r="J90" s="227">
        <f t="shared" ref="J90:J91" si="12">H90*I90</f>
        <v>0</v>
      </c>
      <c r="N90" s="135"/>
      <c r="O90" s="135"/>
      <c r="P90" s="136"/>
      <c r="Q90" s="137"/>
      <c r="R90" s="138"/>
    </row>
    <row r="91" spans="1:19" ht="15" customHeight="1">
      <c r="A91" s="230"/>
      <c r="B91" s="353" t="s">
        <v>286</v>
      </c>
      <c r="C91" s="353"/>
      <c r="D91" s="353"/>
      <c r="E91" s="353"/>
      <c r="F91" s="353"/>
      <c r="G91" s="217" t="s">
        <v>4</v>
      </c>
      <c r="H91" s="217">
        <v>115</v>
      </c>
      <c r="I91" s="218">
        <v>0</v>
      </c>
      <c r="J91" s="219">
        <f t="shared" si="12"/>
        <v>0</v>
      </c>
      <c r="N91" s="135"/>
      <c r="O91" s="135"/>
      <c r="P91" s="136"/>
      <c r="Q91" s="137"/>
      <c r="R91" s="138"/>
    </row>
    <row r="92" spans="1:19" ht="16.5" customHeight="1">
      <c r="A92" s="2"/>
      <c r="B92" s="258"/>
      <c r="C92" s="258"/>
      <c r="D92" s="258"/>
      <c r="E92" s="258"/>
      <c r="F92" s="258"/>
      <c r="G92" s="2"/>
      <c r="H92" s="2"/>
      <c r="I92" s="196"/>
      <c r="J92" s="2"/>
      <c r="N92" s="135"/>
      <c r="O92" s="135"/>
      <c r="P92" s="136"/>
      <c r="Q92" s="137"/>
      <c r="R92" s="138"/>
    </row>
    <row r="93" spans="1:19" ht="15" customHeight="1">
      <c r="A93" s="250" t="s">
        <v>254</v>
      </c>
      <c r="B93" s="342" t="s">
        <v>252</v>
      </c>
      <c r="C93" s="342"/>
      <c r="D93" s="342"/>
      <c r="E93" s="342"/>
      <c r="F93" s="342"/>
      <c r="G93" s="220"/>
      <c r="H93" s="220"/>
      <c r="I93" s="221"/>
      <c r="J93" s="222"/>
      <c r="N93" s="135"/>
      <c r="O93" s="135"/>
      <c r="P93" s="136"/>
      <c r="Q93" s="137"/>
      <c r="R93" s="138"/>
    </row>
    <row r="94" spans="1:19" ht="15" customHeight="1">
      <c r="A94" s="232"/>
      <c r="B94" s="344"/>
      <c r="C94" s="344"/>
      <c r="D94" s="344"/>
      <c r="E94" s="344"/>
      <c r="F94" s="344"/>
      <c r="G94" s="3"/>
      <c r="H94" s="3"/>
      <c r="I94" s="190"/>
      <c r="J94" s="216"/>
      <c r="N94" s="135"/>
      <c r="O94" s="135"/>
      <c r="P94" s="136"/>
      <c r="Q94" s="137"/>
      <c r="R94" s="138"/>
    </row>
    <row r="95" spans="1:19" ht="15" customHeight="1">
      <c r="A95" s="234"/>
      <c r="B95" s="344"/>
      <c r="C95" s="344"/>
      <c r="D95" s="344"/>
      <c r="E95" s="344"/>
      <c r="F95" s="344"/>
      <c r="G95" s="225"/>
      <c r="H95" s="259"/>
      <c r="I95" s="260"/>
      <c r="J95" s="227"/>
      <c r="N95" s="135"/>
      <c r="O95" s="135"/>
      <c r="P95" s="136"/>
      <c r="Q95" s="137"/>
      <c r="R95" s="138"/>
    </row>
    <row r="96" spans="1:19" ht="15.75" customHeight="1">
      <c r="A96" s="234"/>
      <c r="B96" s="344"/>
      <c r="C96" s="344"/>
      <c r="D96" s="344"/>
      <c r="E96" s="344"/>
      <c r="F96" s="344"/>
      <c r="G96" s="225"/>
      <c r="H96" s="259"/>
      <c r="I96" s="260"/>
      <c r="J96" s="227"/>
      <c r="N96" s="135"/>
      <c r="O96" s="135"/>
      <c r="P96" s="136"/>
      <c r="Q96" s="137"/>
      <c r="R96" s="138"/>
    </row>
    <row r="97" spans="1:18" ht="12.75" customHeight="1">
      <c r="A97" s="261"/>
      <c r="B97" s="344"/>
      <c r="C97" s="344"/>
      <c r="D97" s="344"/>
      <c r="E97" s="344"/>
      <c r="F97" s="344"/>
      <c r="G97" s="3"/>
      <c r="H97" s="238"/>
      <c r="I97" s="239"/>
      <c r="J97" s="216"/>
      <c r="N97" s="135"/>
      <c r="O97" s="135"/>
      <c r="P97" s="136"/>
      <c r="Q97" s="137"/>
      <c r="R97" s="138"/>
    </row>
    <row r="98" spans="1:18" ht="15" customHeight="1">
      <c r="A98" s="232"/>
      <c r="B98" s="344"/>
      <c r="C98" s="344"/>
      <c r="D98" s="344"/>
      <c r="E98" s="344"/>
      <c r="F98" s="344"/>
      <c r="G98" s="3"/>
      <c r="H98" s="238"/>
      <c r="I98" s="239"/>
      <c r="J98" s="216"/>
      <c r="N98" s="135"/>
      <c r="O98" s="135"/>
      <c r="P98" s="136"/>
      <c r="Q98" s="137"/>
      <c r="R98" s="138"/>
    </row>
    <row r="99" spans="1:18" ht="15" customHeight="1">
      <c r="A99" s="234"/>
      <c r="B99" s="344"/>
      <c r="C99" s="344"/>
      <c r="D99" s="344"/>
      <c r="E99" s="344"/>
      <c r="F99" s="344"/>
      <c r="G99" s="225"/>
      <c r="H99" s="259"/>
      <c r="I99" s="260"/>
      <c r="J99" s="227"/>
      <c r="N99" s="135"/>
      <c r="O99" s="135"/>
      <c r="P99" s="136"/>
      <c r="Q99" s="137"/>
    </row>
    <row r="100" spans="1:18" ht="12.75" customHeight="1">
      <c r="A100" s="233"/>
      <c r="B100" s="344"/>
      <c r="C100" s="344"/>
      <c r="D100" s="344"/>
      <c r="E100" s="344"/>
      <c r="F100" s="344"/>
      <c r="G100" s="90"/>
      <c r="H100" s="253"/>
      <c r="I100" s="262"/>
      <c r="J100" s="263"/>
      <c r="N100" s="135"/>
      <c r="O100" s="135"/>
      <c r="P100" s="136"/>
      <c r="Q100" s="137"/>
    </row>
    <row r="101" spans="1:18" ht="15" customHeight="1">
      <c r="A101" s="261"/>
      <c r="B101" s="344"/>
      <c r="C101" s="344"/>
      <c r="D101" s="344"/>
      <c r="E101" s="344"/>
      <c r="F101" s="344"/>
      <c r="G101" s="3"/>
      <c r="H101" s="238"/>
      <c r="I101" s="239"/>
      <c r="J101" s="216"/>
      <c r="N101" s="135"/>
      <c r="O101" s="135"/>
      <c r="P101" s="136"/>
      <c r="Q101" s="137"/>
    </row>
    <row r="102" spans="1:18" ht="15" customHeight="1">
      <c r="A102" s="232"/>
      <c r="B102" s="344"/>
      <c r="C102" s="344"/>
      <c r="D102" s="344"/>
      <c r="E102" s="344"/>
      <c r="F102" s="344"/>
      <c r="G102" s="3"/>
      <c r="H102" s="238"/>
      <c r="I102" s="239"/>
      <c r="J102" s="216"/>
      <c r="N102" s="135"/>
      <c r="O102" s="135"/>
      <c r="P102" s="136"/>
      <c r="Q102" s="137"/>
    </row>
    <row r="103" spans="1:18" ht="15" customHeight="1">
      <c r="A103" s="234"/>
      <c r="B103" s="344"/>
      <c r="C103" s="344"/>
      <c r="D103" s="344"/>
      <c r="E103" s="344"/>
      <c r="F103" s="344"/>
      <c r="G103" s="225"/>
      <c r="H103" s="259"/>
      <c r="I103" s="260"/>
      <c r="J103" s="227"/>
      <c r="N103" s="135"/>
      <c r="O103" s="135"/>
      <c r="P103" s="136"/>
      <c r="Q103" s="137"/>
    </row>
    <row r="104" spans="1:18" ht="122.25" customHeight="1">
      <c r="A104" s="233"/>
      <c r="B104" s="344"/>
      <c r="C104" s="344"/>
      <c r="D104" s="344"/>
      <c r="E104" s="344"/>
      <c r="F104" s="344"/>
      <c r="G104" s="90"/>
      <c r="H104" s="90"/>
      <c r="I104" s="189"/>
      <c r="J104" s="263"/>
      <c r="N104" s="135"/>
      <c r="O104" s="135"/>
      <c r="P104" s="136"/>
      <c r="Q104" s="137"/>
    </row>
    <row r="105" spans="1:18" ht="15" customHeight="1">
      <c r="A105" s="232"/>
      <c r="B105" s="404" t="s">
        <v>253</v>
      </c>
      <c r="C105" s="404"/>
      <c r="D105" s="404"/>
      <c r="E105" s="404"/>
      <c r="F105" s="404"/>
      <c r="G105" s="225" t="s">
        <v>4</v>
      </c>
      <c r="H105" s="225">
        <v>25</v>
      </c>
      <c r="I105" s="229">
        <v>0</v>
      </c>
      <c r="J105" s="227">
        <f t="shared" ref="J105:J106" si="13">H105*I105</f>
        <v>0</v>
      </c>
      <c r="N105" s="135"/>
      <c r="O105" s="135"/>
      <c r="P105" s="136"/>
      <c r="Q105" s="137"/>
    </row>
    <row r="106" spans="1:18" ht="15" customHeight="1">
      <c r="A106" s="230"/>
      <c r="B106" s="353" t="s">
        <v>251</v>
      </c>
      <c r="C106" s="353"/>
      <c r="D106" s="353"/>
      <c r="E106" s="353"/>
      <c r="F106" s="353"/>
      <c r="G106" s="217" t="s">
        <v>4</v>
      </c>
      <c r="H106" s="217">
        <v>150</v>
      </c>
      <c r="I106" s="218">
        <v>0</v>
      </c>
      <c r="J106" s="219">
        <f t="shared" si="13"/>
        <v>0</v>
      </c>
      <c r="N106" s="135"/>
      <c r="O106" s="135"/>
      <c r="P106" s="136"/>
      <c r="Q106" s="137"/>
    </row>
    <row r="107" spans="1:18" ht="15" customHeight="1">
      <c r="A107" s="234"/>
      <c r="B107" s="213"/>
      <c r="C107" s="213"/>
      <c r="D107" s="213"/>
      <c r="E107" s="213"/>
      <c r="F107" s="213"/>
      <c r="G107" s="225"/>
      <c r="H107" s="225"/>
      <c r="I107" s="229"/>
      <c r="J107" s="227"/>
      <c r="N107" s="135"/>
      <c r="O107" s="135"/>
      <c r="P107" s="136"/>
      <c r="Q107" s="137"/>
    </row>
    <row r="108" spans="1:18" ht="15" customHeight="1">
      <c r="A108" s="250" t="s">
        <v>255</v>
      </c>
      <c r="B108" s="342" t="s">
        <v>256</v>
      </c>
      <c r="C108" s="342"/>
      <c r="D108" s="342"/>
      <c r="E108" s="342"/>
      <c r="F108" s="342"/>
      <c r="G108" s="220"/>
      <c r="H108" s="220"/>
      <c r="I108" s="221"/>
      <c r="J108" s="222"/>
      <c r="N108" s="135"/>
      <c r="O108" s="135"/>
      <c r="P108" s="136"/>
      <c r="Q108" s="137"/>
    </row>
    <row r="109" spans="1:18" ht="42.75" customHeight="1">
      <c r="A109" s="232"/>
      <c r="B109" s="344"/>
      <c r="C109" s="344"/>
      <c r="D109" s="344"/>
      <c r="E109" s="344"/>
      <c r="F109" s="344"/>
      <c r="G109" s="3"/>
      <c r="H109" s="3"/>
      <c r="I109" s="190"/>
      <c r="J109" s="216"/>
      <c r="N109" s="135"/>
      <c r="O109" s="135"/>
      <c r="P109" s="136"/>
      <c r="Q109" s="137"/>
    </row>
    <row r="110" spans="1:18" ht="15" customHeight="1">
      <c r="A110" s="232"/>
      <c r="B110" s="404" t="s">
        <v>253</v>
      </c>
      <c r="C110" s="404"/>
      <c r="D110" s="404"/>
      <c r="E110" s="404"/>
      <c r="F110" s="404"/>
      <c r="G110" s="225" t="s">
        <v>4</v>
      </c>
      <c r="H110" s="225">
        <v>20</v>
      </c>
      <c r="I110" s="271">
        <v>0</v>
      </c>
      <c r="J110" s="227">
        <f t="shared" ref="J110:J111" si="14">H110*I110</f>
        <v>0</v>
      </c>
      <c r="N110" s="135"/>
      <c r="O110" s="135"/>
      <c r="P110" s="136"/>
      <c r="Q110" s="137"/>
      <c r="R110" s="138"/>
    </row>
    <row r="111" spans="1:18" ht="15" customHeight="1">
      <c r="A111" s="230"/>
      <c r="B111" s="353" t="s">
        <v>251</v>
      </c>
      <c r="C111" s="353"/>
      <c r="D111" s="353"/>
      <c r="E111" s="353"/>
      <c r="F111" s="353"/>
      <c r="G111" s="217" t="s">
        <v>4</v>
      </c>
      <c r="H111" s="217">
        <v>125</v>
      </c>
      <c r="I111" s="242">
        <v>0</v>
      </c>
      <c r="J111" s="219">
        <f t="shared" si="14"/>
        <v>0</v>
      </c>
      <c r="N111" s="135"/>
      <c r="O111" s="135"/>
      <c r="P111" s="136"/>
      <c r="Q111" s="137"/>
      <c r="R111" s="138"/>
    </row>
    <row r="112" spans="1:18" ht="15" customHeight="1">
      <c r="A112" s="264"/>
      <c r="B112" s="213"/>
      <c r="C112" s="213"/>
      <c r="D112" s="213"/>
      <c r="E112" s="213"/>
      <c r="F112" s="213"/>
      <c r="G112" s="225"/>
      <c r="H112" s="225"/>
      <c r="I112" s="271"/>
      <c r="J112" s="228"/>
      <c r="N112" s="135"/>
      <c r="O112" s="135"/>
      <c r="P112" s="136"/>
      <c r="Q112" s="137"/>
      <c r="R112" s="138"/>
    </row>
    <row r="113" spans="1:18" ht="15" customHeight="1">
      <c r="A113" s="250" t="s">
        <v>257</v>
      </c>
      <c r="B113" s="342" t="s">
        <v>258</v>
      </c>
      <c r="C113" s="342"/>
      <c r="D113" s="342"/>
      <c r="E113" s="342"/>
      <c r="F113" s="342"/>
      <c r="G113" s="265"/>
      <c r="H113" s="265"/>
      <c r="I113" s="266"/>
      <c r="J113" s="267"/>
      <c r="N113" s="135"/>
      <c r="O113" s="135"/>
      <c r="P113" s="136"/>
      <c r="Q113" s="137"/>
      <c r="R113" s="138"/>
    </row>
    <row r="114" spans="1:18" ht="15" customHeight="1">
      <c r="A114" s="233"/>
      <c r="B114" s="344"/>
      <c r="C114" s="344"/>
      <c r="D114" s="344"/>
      <c r="E114" s="344"/>
      <c r="F114" s="344"/>
      <c r="G114" s="223"/>
      <c r="H114" s="223"/>
      <c r="I114" s="224"/>
      <c r="J114" s="268"/>
      <c r="N114" s="135"/>
      <c r="O114" s="135"/>
      <c r="P114" s="136"/>
      <c r="Q114" s="137"/>
      <c r="R114" s="138"/>
    </row>
    <row r="115" spans="1:18" ht="72" customHeight="1">
      <c r="A115" s="269"/>
      <c r="B115" s="343"/>
      <c r="C115" s="343"/>
      <c r="D115" s="343"/>
      <c r="E115" s="343"/>
      <c r="F115" s="343"/>
      <c r="G115" s="217" t="s">
        <v>4</v>
      </c>
      <c r="H115" s="217">
        <v>125</v>
      </c>
      <c r="I115" s="218">
        <v>0</v>
      </c>
      <c r="J115" s="219">
        <f t="shared" ref="J115" si="15">H115*I115</f>
        <v>0</v>
      </c>
      <c r="N115" s="135"/>
      <c r="O115" s="135"/>
      <c r="P115" s="139"/>
      <c r="Q115" s="140"/>
      <c r="R115" s="138"/>
    </row>
    <row r="116" spans="1:18" ht="18.600000000000001" customHeight="1">
      <c r="A116" s="233"/>
      <c r="B116" s="210"/>
      <c r="C116" s="210"/>
      <c r="D116" s="210"/>
      <c r="E116" s="210"/>
      <c r="F116" s="210"/>
      <c r="G116" s="225"/>
      <c r="H116" s="225"/>
      <c r="I116" s="229"/>
      <c r="J116" s="227"/>
      <c r="N116" s="135"/>
      <c r="O116" s="135"/>
      <c r="P116" s="139"/>
      <c r="Q116" s="140"/>
      <c r="R116" s="138"/>
    </row>
    <row r="117" spans="1:18" ht="15" customHeight="1">
      <c r="A117" s="250" t="s">
        <v>259</v>
      </c>
      <c r="B117" s="342" t="s">
        <v>260</v>
      </c>
      <c r="C117" s="342"/>
      <c r="D117" s="342"/>
      <c r="E117" s="342"/>
      <c r="F117" s="342"/>
      <c r="G117" s="235"/>
      <c r="H117" s="235"/>
      <c r="I117" s="236"/>
      <c r="J117" s="237"/>
      <c r="N117" s="135"/>
      <c r="O117" s="135"/>
      <c r="P117" s="139"/>
      <c r="Q117" s="140"/>
      <c r="R117" s="138"/>
    </row>
    <row r="118" spans="1:18" ht="42.95" customHeight="1">
      <c r="A118" s="248"/>
      <c r="B118" s="344"/>
      <c r="C118" s="344"/>
      <c r="D118" s="344"/>
      <c r="E118" s="344"/>
      <c r="F118" s="344"/>
      <c r="G118" s="238"/>
      <c r="H118" s="238"/>
      <c r="I118" s="239"/>
      <c r="J118" s="240"/>
      <c r="N118" s="135"/>
      <c r="O118" s="135"/>
      <c r="P118" s="139"/>
      <c r="Q118" s="140"/>
      <c r="R118" s="138"/>
    </row>
    <row r="119" spans="1:18" ht="20.100000000000001" customHeight="1">
      <c r="A119" s="249"/>
      <c r="B119" s="343" t="s">
        <v>102</v>
      </c>
      <c r="C119" s="343"/>
      <c r="D119" s="343"/>
      <c r="E119" s="343"/>
      <c r="F119" s="343"/>
      <c r="G119" s="241" t="s">
        <v>4</v>
      </c>
      <c r="H119" s="241">
        <v>15</v>
      </c>
      <c r="I119" s="242">
        <v>0</v>
      </c>
      <c r="J119" s="243">
        <f t="shared" ref="J119" si="16">H119*I119</f>
        <v>0</v>
      </c>
      <c r="N119" s="135"/>
      <c r="O119" s="135"/>
      <c r="P119" s="139"/>
      <c r="Q119" s="140"/>
      <c r="R119" s="138"/>
    </row>
    <row r="120" spans="1:18" ht="14.45" customHeight="1">
      <c r="A120" s="270"/>
      <c r="B120" s="210"/>
      <c r="C120" s="210"/>
      <c r="D120" s="210"/>
      <c r="E120" s="210"/>
      <c r="F120" s="210"/>
      <c r="G120" s="259"/>
      <c r="H120" s="259"/>
      <c r="I120" s="271"/>
      <c r="J120" s="272"/>
      <c r="N120" s="135"/>
      <c r="O120" s="135"/>
      <c r="P120" s="139"/>
      <c r="Q120" s="140"/>
      <c r="R120" s="138"/>
    </row>
    <row r="121" spans="1:18" ht="14.45" customHeight="1">
      <c r="A121" s="250" t="s">
        <v>259</v>
      </c>
      <c r="B121" s="342" t="s">
        <v>261</v>
      </c>
      <c r="C121" s="342"/>
      <c r="D121" s="342"/>
      <c r="E121" s="342"/>
      <c r="F121" s="342"/>
      <c r="G121" s="273"/>
      <c r="H121" s="273"/>
      <c r="I121" s="274"/>
      <c r="J121" s="275"/>
    </row>
    <row r="122" spans="1:18" ht="70.5" customHeight="1">
      <c r="A122" s="248"/>
      <c r="B122" s="344"/>
      <c r="C122" s="344"/>
      <c r="D122" s="344"/>
      <c r="E122" s="344"/>
      <c r="F122" s="344"/>
      <c r="G122" s="259"/>
      <c r="H122" s="259"/>
      <c r="I122" s="271"/>
      <c r="J122" s="272"/>
    </row>
    <row r="123" spans="1:18" ht="13.5" customHeight="1">
      <c r="A123" s="249"/>
      <c r="B123" s="343" t="s">
        <v>102</v>
      </c>
      <c r="C123" s="343"/>
      <c r="D123" s="343"/>
      <c r="E123" s="343"/>
      <c r="F123" s="343"/>
      <c r="G123" s="241" t="s">
        <v>4</v>
      </c>
      <c r="H123" s="241">
        <v>25</v>
      </c>
      <c r="I123" s="242">
        <v>0</v>
      </c>
      <c r="J123" s="243">
        <f t="shared" ref="J123" si="17">H123*I123</f>
        <v>0</v>
      </c>
    </row>
    <row r="124" spans="1:18">
      <c r="A124" s="2"/>
      <c r="B124" s="90"/>
      <c r="C124" s="90"/>
      <c r="D124" s="90"/>
      <c r="E124" s="90"/>
      <c r="F124" s="90"/>
      <c r="G124" s="2"/>
      <c r="H124" s="2"/>
      <c r="I124" s="196"/>
      <c r="J124" s="2"/>
    </row>
    <row r="125" spans="1:18">
      <c r="A125" s="250" t="s">
        <v>262</v>
      </c>
      <c r="B125" s="401" t="s">
        <v>292</v>
      </c>
      <c r="C125" s="401"/>
      <c r="D125" s="401"/>
      <c r="E125" s="401"/>
      <c r="F125" s="401"/>
      <c r="G125" s="235"/>
      <c r="H125" s="235"/>
      <c r="I125" s="236"/>
      <c r="J125" s="237"/>
    </row>
    <row r="126" spans="1:18" ht="46.5" customHeight="1">
      <c r="A126" s="248"/>
      <c r="B126" s="402"/>
      <c r="C126" s="402"/>
      <c r="D126" s="402"/>
      <c r="E126" s="402"/>
      <c r="F126" s="402"/>
      <c r="G126" s="238"/>
      <c r="H126" s="238"/>
      <c r="I126" s="239"/>
      <c r="J126" s="240"/>
    </row>
    <row r="127" spans="1:18" ht="13.5" customHeight="1">
      <c r="A127" s="249"/>
      <c r="B127" s="399" t="s">
        <v>82</v>
      </c>
      <c r="C127" s="399"/>
      <c r="D127" s="399"/>
      <c r="E127" s="399"/>
      <c r="F127" s="399"/>
      <c r="G127" s="241" t="s">
        <v>4</v>
      </c>
      <c r="H127" s="241">
        <v>20</v>
      </c>
      <c r="I127" s="242">
        <v>0</v>
      </c>
      <c r="J127" s="243">
        <f t="shared" ref="J127" si="18">H127*I127</f>
        <v>0</v>
      </c>
    </row>
    <row r="128" spans="1:18" ht="14.45" customHeight="1">
      <c r="A128" s="244"/>
      <c r="B128" s="244"/>
      <c r="C128" s="244"/>
      <c r="D128" s="244"/>
      <c r="E128" s="244"/>
      <c r="F128" s="244"/>
      <c r="G128" s="244"/>
      <c r="H128" s="245"/>
      <c r="I128" s="246"/>
      <c r="J128" s="244"/>
    </row>
    <row r="129" spans="1:10" ht="14.45" customHeight="1">
      <c r="A129" s="247" t="s">
        <v>263</v>
      </c>
      <c r="B129" s="401" t="s">
        <v>86</v>
      </c>
      <c r="C129" s="401"/>
      <c r="D129" s="401"/>
      <c r="E129" s="401"/>
      <c r="F129" s="401"/>
      <c r="G129" s="235"/>
      <c r="H129" s="235"/>
      <c r="I129" s="236"/>
      <c r="J129" s="237"/>
    </row>
    <row r="130" spans="1:10" ht="36.75" customHeight="1">
      <c r="A130" s="248"/>
      <c r="B130" s="402"/>
      <c r="C130" s="402"/>
      <c r="D130" s="402"/>
      <c r="E130" s="402"/>
      <c r="F130" s="402"/>
      <c r="G130" s="238"/>
      <c r="H130" s="238"/>
      <c r="I130" s="239"/>
      <c r="J130" s="240"/>
    </row>
    <row r="131" spans="1:10">
      <c r="A131" s="249"/>
      <c r="B131" s="399" t="s">
        <v>200</v>
      </c>
      <c r="C131" s="399"/>
      <c r="D131" s="399"/>
      <c r="E131" s="399"/>
      <c r="F131" s="399"/>
      <c r="G131" s="241" t="s">
        <v>41</v>
      </c>
      <c r="H131" s="241">
        <v>25</v>
      </c>
      <c r="I131" s="242">
        <v>0</v>
      </c>
      <c r="J131" s="243">
        <f t="shared" ref="J131" si="19">H131*I131</f>
        <v>0</v>
      </c>
    </row>
    <row r="132" spans="1:10">
      <c r="A132" s="270"/>
      <c r="B132" s="284"/>
      <c r="C132" s="284"/>
      <c r="D132" s="284"/>
      <c r="E132" s="284"/>
      <c r="F132" s="284"/>
      <c r="G132" s="259"/>
      <c r="H132" s="259"/>
      <c r="I132" s="271"/>
      <c r="J132" s="272"/>
    </row>
    <row r="133" spans="1:10">
      <c r="A133" s="247" t="s">
        <v>264</v>
      </c>
      <c r="B133" s="397" t="s">
        <v>149</v>
      </c>
      <c r="C133" s="397"/>
      <c r="D133" s="397"/>
      <c r="E133" s="397"/>
      <c r="F133" s="397"/>
      <c r="G133" s="235"/>
      <c r="H133" s="235"/>
      <c r="I133" s="236"/>
      <c r="J133" s="237"/>
    </row>
    <row r="134" spans="1:10">
      <c r="A134" s="248"/>
      <c r="B134" s="398"/>
      <c r="C134" s="398"/>
      <c r="D134" s="398"/>
      <c r="E134" s="398"/>
      <c r="F134" s="398"/>
      <c r="G134" s="238"/>
      <c r="H134" s="238"/>
      <c r="I134" s="239"/>
      <c r="J134" s="240"/>
    </row>
    <row r="135" spans="1:10" ht="42.75" customHeight="1">
      <c r="A135" s="282"/>
      <c r="B135" s="398"/>
      <c r="C135" s="398"/>
      <c r="D135" s="398"/>
      <c r="E135" s="398"/>
      <c r="F135" s="398"/>
      <c r="G135" s="259"/>
      <c r="H135" s="259"/>
      <c r="I135" s="260"/>
      <c r="J135" s="272"/>
    </row>
    <row r="136" spans="1:10">
      <c r="A136" s="283"/>
      <c r="B136" s="399" t="s">
        <v>148</v>
      </c>
      <c r="C136" s="399"/>
      <c r="D136" s="399"/>
      <c r="E136" s="399"/>
      <c r="F136" s="399"/>
      <c r="G136" s="241" t="s">
        <v>41</v>
      </c>
      <c r="H136" s="241">
        <v>40</v>
      </c>
      <c r="I136" s="242">
        <v>0</v>
      </c>
      <c r="J136" s="243">
        <f t="shared" ref="J136" si="20">H136*I136</f>
        <v>0</v>
      </c>
    </row>
    <row r="137" spans="1:10">
      <c r="A137" s="270"/>
      <c r="B137" s="284"/>
      <c r="C137" s="284"/>
      <c r="D137" s="284"/>
      <c r="E137" s="284"/>
      <c r="F137" s="284"/>
      <c r="G137" s="259"/>
      <c r="H137" s="259"/>
      <c r="I137" s="260"/>
      <c r="J137" s="255"/>
    </row>
    <row r="138" spans="1:10" ht="51" customHeight="1">
      <c r="A138" s="288" t="s">
        <v>265</v>
      </c>
      <c r="B138" s="397" t="s">
        <v>266</v>
      </c>
      <c r="C138" s="397"/>
      <c r="D138" s="397"/>
      <c r="E138" s="397"/>
      <c r="F138" s="397"/>
      <c r="G138" s="273"/>
      <c r="H138" s="273"/>
      <c r="I138" s="286"/>
      <c r="J138" s="275"/>
    </row>
    <row r="139" spans="1:10" ht="18.75" customHeight="1">
      <c r="A139" s="270"/>
      <c r="B139" s="398"/>
      <c r="C139" s="398"/>
      <c r="D139" s="398"/>
      <c r="E139" s="398"/>
      <c r="F139" s="398"/>
      <c r="G139" s="259"/>
      <c r="H139" s="259"/>
      <c r="I139" s="260"/>
      <c r="J139" s="272"/>
    </row>
    <row r="140" spans="1:10" ht="25.5" customHeight="1">
      <c r="A140" s="283"/>
      <c r="B140" s="399"/>
      <c r="C140" s="399"/>
      <c r="D140" s="399"/>
      <c r="E140" s="399"/>
      <c r="F140" s="399"/>
      <c r="G140" s="289" t="s">
        <v>41</v>
      </c>
      <c r="H140" s="289">
        <v>75</v>
      </c>
      <c r="I140" s="290">
        <v>0</v>
      </c>
      <c r="J140" s="291">
        <f t="shared" ref="J140" si="21">H140*I140</f>
        <v>0</v>
      </c>
    </row>
    <row r="141" spans="1:10">
      <c r="A141" s="248"/>
      <c r="B141" s="398"/>
      <c r="C141" s="398"/>
      <c r="D141" s="398"/>
      <c r="E141" s="398"/>
      <c r="F141" s="398"/>
      <c r="G141" s="259"/>
      <c r="H141" s="292"/>
      <c r="I141" s="260"/>
      <c r="J141" s="255"/>
    </row>
    <row r="142" spans="1:10">
      <c r="A142" s="247" t="s">
        <v>267</v>
      </c>
      <c r="B142" s="397" t="s">
        <v>297</v>
      </c>
      <c r="C142" s="397"/>
      <c r="D142" s="397"/>
      <c r="E142" s="397"/>
      <c r="F142" s="397"/>
      <c r="G142" s="273"/>
      <c r="H142" s="273"/>
      <c r="I142" s="286"/>
      <c r="J142" s="275"/>
    </row>
    <row r="143" spans="1:10">
      <c r="A143" s="270"/>
      <c r="B143" s="398"/>
      <c r="C143" s="398"/>
      <c r="D143" s="398"/>
      <c r="E143" s="398"/>
      <c r="F143" s="398"/>
      <c r="G143" s="259"/>
      <c r="H143" s="259"/>
      <c r="I143" s="260"/>
      <c r="J143" s="272"/>
    </row>
    <row r="144" spans="1:10">
      <c r="A144" s="248"/>
      <c r="B144" s="398"/>
      <c r="C144" s="398"/>
      <c r="D144" s="398"/>
      <c r="E144" s="398"/>
      <c r="F144" s="398"/>
      <c r="G144" s="253"/>
      <c r="H144" s="259"/>
      <c r="I144" s="260"/>
      <c r="J144" s="272"/>
    </row>
    <row r="145" spans="1:10" ht="68.25" customHeight="1">
      <c r="A145" s="283"/>
      <c r="B145" s="399"/>
      <c r="C145" s="399"/>
      <c r="D145" s="399"/>
      <c r="E145" s="399"/>
      <c r="F145" s="399"/>
      <c r="G145" s="241" t="s">
        <v>41</v>
      </c>
      <c r="H145" s="241">
        <v>30</v>
      </c>
      <c r="I145" s="242">
        <v>0</v>
      </c>
      <c r="J145" s="243">
        <f t="shared" ref="J145" si="22">H145*I145</f>
        <v>0</v>
      </c>
    </row>
    <row r="146" spans="1:10">
      <c r="A146" s="270"/>
      <c r="B146" s="293"/>
      <c r="C146" s="293"/>
      <c r="D146" s="293"/>
      <c r="E146" s="293"/>
      <c r="F146" s="293"/>
      <c r="G146" s="259"/>
      <c r="H146" s="259"/>
      <c r="I146" s="260"/>
      <c r="J146" s="255"/>
    </row>
    <row r="147" spans="1:10">
      <c r="A147" s="247" t="s">
        <v>268</v>
      </c>
      <c r="B147" s="410" t="s">
        <v>282</v>
      </c>
      <c r="C147" s="410"/>
      <c r="D147" s="410"/>
      <c r="E147" s="410"/>
      <c r="F147" s="410"/>
      <c r="G147" s="273"/>
      <c r="H147" s="273"/>
      <c r="I147" s="286"/>
      <c r="J147" s="275"/>
    </row>
    <row r="148" spans="1:10">
      <c r="A148" s="270"/>
      <c r="B148" s="411"/>
      <c r="C148" s="411"/>
      <c r="D148" s="411"/>
      <c r="E148" s="411"/>
      <c r="F148" s="411"/>
      <c r="G148" s="259"/>
      <c r="H148" s="259"/>
      <c r="I148" s="260"/>
      <c r="J148" s="272"/>
    </row>
    <row r="149" spans="1:10" ht="29.25" customHeight="1">
      <c r="A149" s="294"/>
      <c r="B149" s="412"/>
      <c r="C149" s="412"/>
      <c r="D149" s="412"/>
      <c r="E149" s="412"/>
      <c r="F149" s="412"/>
      <c r="G149" s="241" t="s">
        <v>5</v>
      </c>
      <c r="H149" s="241">
        <v>1</v>
      </c>
      <c r="I149" s="242">
        <v>0</v>
      </c>
      <c r="J149" s="243">
        <f t="shared" ref="J149" si="23">H149*I149</f>
        <v>0</v>
      </c>
    </row>
    <row r="150" spans="1:10">
      <c r="A150" s="297"/>
      <c r="B150" s="302"/>
      <c r="C150" s="302"/>
      <c r="D150" s="302"/>
      <c r="E150" s="302"/>
      <c r="F150" s="302"/>
      <c r="G150" s="259"/>
      <c r="H150" s="259"/>
      <c r="I150" s="271"/>
      <c r="J150" s="272"/>
    </row>
    <row r="151" spans="1:10">
      <c r="A151" s="247" t="s">
        <v>269</v>
      </c>
      <c r="B151" s="397" t="s">
        <v>293</v>
      </c>
      <c r="C151" s="397"/>
      <c r="D151" s="397"/>
      <c r="E151" s="397"/>
      <c r="F151" s="397"/>
      <c r="G151" s="273"/>
      <c r="H151" s="273"/>
      <c r="I151" s="286"/>
      <c r="J151" s="275"/>
    </row>
    <row r="152" spans="1:10" ht="14.45" customHeight="1">
      <c r="A152" s="270"/>
      <c r="B152" s="398"/>
      <c r="C152" s="398"/>
      <c r="D152" s="398"/>
      <c r="E152" s="398"/>
      <c r="F152" s="398"/>
      <c r="G152" s="259"/>
      <c r="H152" s="259"/>
      <c r="I152" s="260"/>
      <c r="J152" s="272"/>
    </row>
    <row r="153" spans="1:10" ht="52.5" customHeight="1">
      <c r="A153" s="294"/>
      <c r="B153" s="399"/>
      <c r="C153" s="399"/>
      <c r="D153" s="399"/>
      <c r="E153" s="399"/>
      <c r="F153" s="399"/>
      <c r="G153" s="241" t="s">
        <v>5</v>
      </c>
      <c r="H153" s="241">
        <v>1</v>
      </c>
      <c r="I153" s="242">
        <v>0</v>
      </c>
      <c r="J153" s="243">
        <f t="shared" ref="J153" si="24">H153*I153</f>
        <v>0</v>
      </c>
    </row>
    <row r="154" spans="1:10">
      <c r="A154" s="297"/>
      <c r="B154" s="298"/>
      <c r="C154" s="298"/>
      <c r="D154" s="298"/>
      <c r="E154" s="298"/>
      <c r="F154" s="298"/>
      <c r="G154" s="259"/>
      <c r="H154" s="259"/>
      <c r="I154" s="271"/>
      <c r="J154" s="272"/>
    </row>
    <row r="155" spans="1:10">
      <c r="A155" s="247" t="s">
        <v>270</v>
      </c>
      <c r="B155" s="410" t="s">
        <v>283</v>
      </c>
      <c r="C155" s="410"/>
      <c r="D155" s="410"/>
      <c r="E155" s="410"/>
      <c r="F155" s="410"/>
      <c r="G155" s="273"/>
      <c r="H155" s="273"/>
      <c r="I155" s="286"/>
      <c r="J155" s="275"/>
    </row>
    <row r="156" spans="1:10" ht="45.95" customHeight="1">
      <c r="A156" s="270"/>
      <c r="B156" s="411"/>
      <c r="C156" s="411"/>
      <c r="D156" s="411"/>
      <c r="E156" s="411"/>
      <c r="F156" s="411"/>
      <c r="G156" s="259"/>
      <c r="H156" s="259"/>
      <c r="I156" s="260"/>
      <c r="J156" s="272"/>
    </row>
    <row r="157" spans="1:10" ht="67.5" customHeight="1">
      <c r="A157" s="294"/>
      <c r="B157" s="412"/>
      <c r="C157" s="412"/>
      <c r="D157" s="412"/>
      <c r="E157" s="412"/>
      <c r="F157" s="412"/>
      <c r="G157" s="241" t="s">
        <v>41</v>
      </c>
      <c r="H157" s="241">
        <v>20</v>
      </c>
      <c r="I157" s="242">
        <v>0</v>
      </c>
      <c r="J157" s="243">
        <f t="shared" ref="J157" si="25">H157*I157</f>
        <v>0</v>
      </c>
    </row>
    <row r="158" spans="1:10" ht="14.45" customHeight="1">
      <c r="A158" s="294"/>
      <c r="B158" s="295"/>
      <c r="C158" s="295"/>
      <c r="D158" s="295"/>
      <c r="E158" s="295"/>
      <c r="F158" s="295"/>
      <c r="G158" s="241"/>
      <c r="H158" s="241"/>
      <c r="I158" s="287"/>
      <c r="J158" s="243"/>
    </row>
    <row r="159" spans="1:10" ht="56.25" customHeight="1">
      <c r="A159" s="296" t="s">
        <v>298</v>
      </c>
      <c r="B159" s="409" t="s">
        <v>271</v>
      </c>
      <c r="C159" s="409"/>
      <c r="D159" s="409"/>
      <c r="E159" s="409"/>
      <c r="F159" s="409"/>
      <c r="G159" s="241" t="s">
        <v>5</v>
      </c>
      <c r="H159" s="241">
        <v>4</v>
      </c>
      <c r="I159" s="242">
        <v>0</v>
      </c>
      <c r="J159" s="243">
        <f t="shared" ref="J159" si="26">H159*I159</f>
        <v>0</v>
      </c>
    </row>
    <row r="160" spans="1:10" ht="19.5" customHeight="1" thickBot="1">
      <c r="A160" s="264"/>
      <c r="B160" s="213"/>
      <c r="C160" s="213"/>
      <c r="D160" s="213"/>
      <c r="E160" s="213"/>
      <c r="F160" s="213"/>
      <c r="G160" s="225"/>
      <c r="H160" s="225"/>
      <c r="I160" s="226"/>
      <c r="J160" s="228"/>
    </row>
    <row r="161" spans="1:10" ht="15.75" customHeight="1" thickBot="1">
      <c r="A161" s="276"/>
      <c r="B161" s="413" t="s">
        <v>119</v>
      </c>
      <c r="C161" s="413"/>
      <c r="D161" s="413"/>
      <c r="E161" s="413"/>
      <c r="F161" s="414"/>
      <c r="G161" s="415">
        <f>J159+J157+J153+J149+J145+J140+J136+J131+J127+J123+J119+J115+J111+J110+J106+J105+J91+J90+J83+J78+J74</f>
        <v>0</v>
      </c>
      <c r="H161" s="416"/>
      <c r="I161" s="416"/>
      <c r="J161" s="417"/>
    </row>
    <row r="162" spans="1:10">
      <c r="A162" s="108"/>
      <c r="B162" s="109"/>
      <c r="C162" s="109"/>
      <c r="D162" s="109"/>
      <c r="E162" s="109"/>
      <c r="F162" s="109"/>
      <c r="G162" s="109"/>
      <c r="H162" s="109"/>
      <c r="I162" s="195"/>
      <c r="J162" s="109"/>
    </row>
    <row r="163" spans="1:10" ht="15.75" thickBot="1"/>
    <row r="164" spans="1:10" ht="15.75" thickBot="1">
      <c r="A164" s="394" t="s">
        <v>273</v>
      </c>
      <c r="B164" s="395"/>
      <c r="C164" s="395"/>
      <c r="D164" s="395"/>
      <c r="E164" s="395"/>
      <c r="F164" s="395"/>
      <c r="G164" s="395"/>
      <c r="H164" s="395"/>
      <c r="I164" s="395"/>
      <c r="J164" s="396"/>
    </row>
    <row r="165" spans="1:10">
      <c r="A165" s="312" t="s">
        <v>44</v>
      </c>
      <c r="B165" s="313"/>
      <c r="C165" s="314"/>
      <c r="D165" s="315"/>
      <c r="E165" s="316"/>
      <c r="F165" s="2"/>
      <c r="G165" s="2"/>
      <c r="H165" s="2"/>
      <c r="I165" s="196"/>
      <c r="J165" s="2"/>
    </row>
    <row r="166" spans="1:10">
      <c r="A166" s="313" t="s">
        <v>126</v>
      </c>
      <c r="B166" s="317"/>
      <c r="C166" s="317"/>
      <c r="D166" s="317"/>
      <c r="E166" s="317"/>
      <c r="F166" s="317"/>
      <c r="G166" s="317"/>
      <c r="H166" s="317"/>
      <c r="I166" s="318"/>
      <c r="J166" s="317"/>
    </row>
    <row r="167" spans="1:10">
      <c r="A167" s="313" t="s">
        <v>127</v>
      </c>
      <c r="B167" s="317"/>
      <c r="C167" s="317"/>
      <c r="D167" s="317"/>
      <c r="E167" s="317"/>
      <c r="F167" s="317"/>
      <c r="G167" s="317"/>
      <c r="H167" s="317"/>
      <c r="I167" s="318"/>
      <c r="J167" s="317"/>
    </row>
    <row r="168" spans="1:10">
      <c r="A168" s="316" t="s">
        <v>128</v>
      </c>
      <c r="B168" s="317"/>
      <c r="C168" s="317"/>
      <c r="D168" s="317"/>
      <c r="E168" s="317"/>
      <c r="F168" s="317"/>
      <c r="G168" s="317"/>
      <c r="H168" s="317"/>
      <c r="I168" s="318"/>
      <c r="J168" s="317"/>
    </row>
    <row r="169" spans="1:10">
      <c r="A169" s="316" t="s">
        <v>129</v>
      </c>
      <c r="B169" s="317"/>
      <c r="C169" s="317"/>
      <c r="D169" s="317"/>
      <c r="E169" s="317"/>
      <c r="F169" s="317"/>
      <c r="G169" s="317"/>
      <c r="H169" s="317"/>
      <c r="I169" s="318"/>
      <c r="J169" s="317"/>
    </row>
    <row r="170" spans="1:10">
      <c r="A170" s="316" t="s">
        <v>130</v>
      </c>
      <c r="B170" s="317"/>
      <c r="C170" s="317"/>
      <c r="D170" s="317"/>
      <c r="E170" s="317"/>
      <c r="F170" s="317"/>
      <c r="G170" s="317"/>
      <c r="H170" s="317"/>
      <c r="I170" s="318"/>
      <c r="J170" s="317"/>
    </row>
    <row r="171" spans="1:10">
      <c r="A171" s="316" t="s">
        <v>131</v>
      </c>
      <c r="B171" s="317"/>
      <c r="C171" s="317"/>
      <c r="D171" s="317"/>
      <c r="E171" s="317"/>
      <c r="F171" s="317"/>
      <c r="G171" s="317"/>
      <c r="H171" s="317"/>
      <c r="I171" s="318"/>
      <c r="J171" s="317"/>
    </row>
    <row r="172" spans="1:10">
      <c r="A172" s="316" t="s">
        <v>132</v>
      </c>
      <c r="B172" s="317"/>
      <c r="C172" s="317"/>
      <c r="D172" s="317"/>
      <c r="E172" s="317"/>
      <c r="F172" s="317"/>
      <c r="G172" s="317"/>
      <c r="H172" s="317"/>
      <c r="I172" s="318"/>
      <c r="J172" s="317"/>
    </row>
    <row r="173" spans="1:10">
      <c r="A173" s="316" t="s">
        <v>133</v>
      </c>
      <c r="B173" s="317"/>
      <c r="C173" s="317"/>
      <c r="D173" s="317"/>
      <c r="E173" s="317"/>
      <c r="F173" s="317"/>
      <c r="G173" s="317"/>
      <c r="H173" s="317"/>
      <c r="I173" s="318"/>
      <c r="J173" s="317"/>
    </row>
    <row r="174" spans="1:10" ht="39.75" customHeight="1">
      <c r="A174" s="418" t="s">
        <v>323</v>
      </c>
      <c r="B174" s="418"/>
      <c r="C174" s="418"/>
      <c r="D174" s="418"/>
      <c r="E174" s="418"/>
      <c r="F174" s="418"/>
      <c r="G174" s="418"/>
      <c r="H174" s="418"/>
      <c r="I174" s="318"/>
      <c r="J174" s="317"/>
    </row>
    <row r="175" spans="1:10">
      <c r="A175" s="316" t="s">
        <v>134</v>
      </c>
      <c r="B175" s="317"/>
      <c r="C175" s="317"/>
      <c r="D175" s="317"/>
      <c r="E175" s="317"/>
      <c r="F175" s="317"/>
      <c r="G175" s="317"/>
      <c r="H175" s="317"/>
      <c r="I175" s="318"/>
      <c r="J175" s="317"/>
    </row>
    <row r="176" spans="1:10">
      <c r="A176" s="316" t="s">
        <v>135</v>
      </c>
      <c r="B176" s="317"/>
      <c r="C176" s="317"/>
      <c r="D176" s="317"/>
      <c r="E176" s="317"/>
      <c r="F176" s="317"/>
      <c r="G176" s="317"/>
      <c r="H176" s="317"/>
      <c r="I176" s="318"/>
      <c r="J176" s="317"/>
    </row>
    <row r="177" spans="1:10" ht="33.75" customHeight="1">
      <c r="A177" s="418" t="s">
        <v>324</v>
      </c>
      <c r="B177" s="418"/>
      <c r="C177" s="418"/>
      <c r="D177" s="418"/>
      <c r="E177" s="418"/>
      <c r="F177" s="418"/>
      <c r="G177" s="418"/>
      <c r="H177" s="418"/>
      <c r="I177" s="196"/>
      <c r="J177" s="2"/>
    </row>
    <row r="178" spans="1:10">
      <c r="A178" s="316" t="s">
        <v>136</v>
      </c>
      <c r="B178" s="316"/>
      <c r="C178" s="319"/>
      <c r="D178" s="320"/>
      <c r="E178" s="2"/>
      <c r="F178" s="2"/>
      <c r="G178" s="2"/>
      <c r="H178" s="2"/>
      <c r="I178" s="196"/>
      <c r="J178" s="2"/>
    </row>
    <row r="179" spans="1:10">
      <c r="A179" s="316" t="s">
        <v>137</v>
      </c>
      <c r="B179" s="316"/>
      <c r="C179" s="319"/>
      <c r="D179" s="320"/>
      <c r="E179" s="2"/>
      <c r="F179" s="2"/>
      <c r="G179" s="2"/>
      <c r="H179" s="2"/>
      <c r="I179" s="196"/>
      <c r="J179" s="2"/>
    </row>
    <row r="180" spans="1:10">
      <c r="A180" s="316" t="s">
        <v>138</v>
      </c>
      <c r="B180" s="316"/>
      <c r="C180" s="319"/>
      <c r="D180" s="320"/>
      <c r="E180" s="2"/>
      <c r="F180" s="2"/>
      <c r="G180" s="2"/>
      <c r="H180" s="2"/>
      <c r="I180" s="196"/>
      <c r="J180" s="2"/>
    </row>
    <row r="181" spans="1:10">
      <c r="A181" s="316" t="s">
        <v>139</v>
      </c>
      <c r="B181" s="316"/>
      <c r="C181" s="319"/>
      <c r="D181" s="320"/>
      <c r="E181" s="2"/>
      <c r="F181" s="2"/>
      <c r="G181" s="2"/>
      <c r="H181" s="2"/>
      <c r="I181" s="196"/>
      <c r="J181" s="2"/>
    </row>
    <row r="182" spans="1:10">
      <c r="A182" s="316" t="s">
        <v>140</v>
      </c>
      <c r="B182" s="316"/>
      <c r="C182" s="319"/>
      <c r="D182" s="320"/>
      <c r="E182" s="2"/>
      <c r="F182" s="2"/>
      <c r="G182" s="2"/>
      <c r="H182" s="2"/>
      <c r="I182" s="196"/>
      <c r="J182" s="2"/>
    </row>
    <row r="183" spans="1:10">
      <c r="A183" s="316" t="s">
        <v>141</v>
      </c>
      <c r="B183" s="316"/>
      <c r="C183" s="319"/>
      <c r="D183" s="320"/>
      <c r="E183" s="2"/>
      <c r="F183" s="2"/>
      <c r="G183" s="2"/>
      <c r="H183" s="2"/>
      <c r="I183" s="196"/>
      <c r="J183" s="2"/>
    </row>
    <row r="184" spans="1:10">
      <c r="A184" s="316" t="s">
        <v>61</v>
      </c>
      <c r="B184" s="316"/>
      <c r="C184" s="319"/>
      <c r="D184" s="320"/>
      <c r="E184" s="2"/>
      <c r="F184" s="2"/>
      <c r="G184" s="2"/>
      <c r="H184" s="2"/>
      <c r="I184" s="196"/>
      <c r="J184" s="2"/>
    </row>
    <row r="185" spans="1:10">
      <c r="A185" s="316" t="s">
        <v>62</v>
      </c>
      <c r="B185" s="316"/>
      <c r="C185" s="319"/>
      <c r="D185" s="320"/>
      <c r="E185" s="2"/>
      <c r="F185" s="2"/>
      <c r="G185" s="2"/>
      <c r="H185" s="2"/>
      <c r="I185" s="196"/>
      <c r="J185" s="2"/>
    </row>
    <row r="186" spans="1:10">
      <c r="A186" s="316" t="s">
        <v>63</v>
      </c>
      <c r="B186" s="316"/>
      <c r="C186" s="319"/>
      <c r="D186" s="320"/>
      <c r="E186" s="2"/>
      <c r="F186" s="2"/>
      <c r="G186" s="2"/>
      <c r="H186" s="2"/>
      <c r="I186" s="196"/>
      <c r="J186" s="2"/>
    </row>
    <row r="187" spans="1:10">
      <c r="A187" s="316" t="s">
        <v>64</v>
      </c>
      <c r="B187" s="316"/>
      <c r="C187" s="319"/>
      <c r="D187" s="320"/>
      <c r="E187" s="2"/>
      <c r="F187" s="2"/>
      <c r="G187" s="2"/>
      <c r="H187" s="2"/>
      <c r="I187" s="196"/>
      <c r="J187" s="2"/>
    </row>
    <row r="188" spans="1:10">
      <c r="A188" s="316" t="s">
        <v>65</v>
      </c>
      <c r="B188" s="316"/>
      <c r="C188" s="319"/>
      <c r="D188" s="320"/>
      <c r="E188" s="2"/>
      <c r="F188" s="2"/>
      <c r="G188" s="2"/>
      <c r="H188" s="2"/>
      <c r="I188" s="196"/>
      <c r="J188" s="2"/>
    </row>
    <row r="189" spans="1:10">
      <c r="A189" s="316" t="s">
        <v>66</v>
      </c>
      <c r="B189" s="316"/>
      <c r="C189" s="319"/>
      <c r="D189" s="320"/>
      <c r="E189" s="2"/>
      <c r="F189" s="2"/>
      <c r="G189" s="2"/>
      <c r="H189" s="2"/>
      <c r="I189" s="196"/>
      <c r="J189" s="2"/>
    </row>
    <row r="190" spans="1:10">
      <c r="A190" s="316" t="s">
        <v>67</v>
      </c>
      <c r="B190" s="316"/>
      <c r="C190" s="319"/>
      <c r="D190" s="320"/>
      <c r="E190" s="2"/>
      <c r="F190" s="2"/>
      <c r="G190" s="2"/>
      <c r="H190" s="2"/>
      <c r="I190" s="196"/>
      <c r="J190" s="2"/>
    </row>
    <row r="191" spans="1:10">
      <c r="A191" s="316" t="s">
        <v>142</v>
      </c>
      <c r="B191" s="316"/>
      <c r="C191" s="319"/>
      <c r="D191" s="320"/>
      <c r="E191" s="2"/>
      <c r="F191" s="2"/>
      <c r="G191" s="2"/>
      <c r="H191" s="2"/>
      <c r="I191" s="196"/>
      <c r="J191" s="2"/>
    </row>
    <row r="192" spans="1:10">
      <c r="A192" s="316" t="s">
        <v>147</v>
      </c>
      <c r="B192" s="316"/>
      <c r="C192" s="319"/>
      <c r="D192" s="320"/>
      <c r="E192" s="2"/>
      <c r="F192" s="2"/>
      <c r="G192" s="2"/>
      <c r="H192" s="2"/>
      <c r="I192" s="196"/>
      <c r="J192" s="2"/>
    </row>
    <row r="193" spans="1:10">
      <c r="A193" s="316" t="s">
        <v>68</v>
      </c>
      <c r="B193" s="316"/>
      <c r="C193" s="319"/>
      <c r="D193" s="320"/>
      <c r="E193" s="2"/>
      <c r="F193" s="2"/>
      <c r="G193" s="2"/>
      <c r="H193" s="2"/>
      <c r="I193" s="196"/>
      <c r="J193" s="2"/>
    </row>
    <row r="194" spans="1:10">
      <c r="A194" s="316" t="s">
        <v>69</v>
      </c>
      <c r="B194" s="316"/>
      <c r="C194" s="319"/>
      <c r="D194" s="320"/>
      <c r="E194" s="316"/>
      <c r="F194" s="2"/>
      <c r="G194" s="2"/>
      <c r="H194" s="2"/>
      <c r="I194" s="196"/>
      <c r="J194" s="2"/>
    </row>
    <row r="195" spans="1:10">
      <c r="A195" s="316" t="s">
        <v>70</v>
      </c>
      <c r="B195" s="316"/>
      <c r="C195" s="319"/>
      <c r="D195" s="320"/>
      <c r="E195" s="316"/>
      <c r="F195" s="2"/>
      <c r="G195" s="2"/>
      <c r="H195" s="2"/>
      <c r="I195" s="196"/>
      <c r="J195" s="2"/>
    </row>
    <row r="196" spans="1:10">
      <c r="A196" s="316" t="s">
        <v>71</v>
      </c>
      <c r="B196" s="316"/>
      <c r="C196" s="319"/>
      <c r="D196" s="320"/>
      <c r="E196" s="316"/>
      <c r="F196" s="2"/>
      <c r="G196" s="2"/>
      <c r="H196" s="2"/>
      <c r="I196" s="196"/>
      <c r="J196" s="2"/>
    </row>
    <row r="197" spans="1:10">
      <c r="A197" s="316" t="s">
        <v>143</v>
      </c>
      <c r="B197" s="316"/>
      <c r="C197" s="319"/>
      <c r="D197" s="320"/>
      <c r="E197" s="316"/>
      <c r="F197" s="2"/>
      <c r="G197" s="2"/>
      <c r="H197" s="2"/>
      <c r="I197" s="196"/>
      <c r="J197" s="2"/>
    </row>
    <row r="198" spans="1:10">
      <c r="A198" s="316" t="s">
        <v>144</v>
      </c>
      <c r="B198" s="316"/>
      <c r="C198" s="319"/>
      <c r="D198" s="320"/>
      <c r="E198" s="316"/>
      <c r="F198" s="2"/>
      <c r="G198" s="2"/>
      <c r="H198" s="2"/>
      <c r="I198" s="196"/>
      <c r="J198" s="2"/>
    </row>
    <row r="199" spans="1:10">
      <c r="A199" s="316" t="s">
        <v>72</v>
      </c>
      <c r="B199" s="316"/>
      <c r="C199" s="319"/>
      <c r="D199" s="320"/>
      <c r="E199" s="316"/>
      <c r="F199" s="2"/>
      <c r="G199" s="2"/>
      <c r="H199" s="2"/>
      <c r="I199" s="196"/>
      <c r="J199" s="2"/>
    </row>
    <row r="200" spans="1:10">
      <c r="A200" s="316" t="s">
        <v>109</v>
      </c>
      <c r="B200" s="316"/>
      <c r="C200" s="319"/>
      <c r="D200" s="320"/>
      <c r="E200" s="316"/>
      <c r="F200" s="2"/>
      <c r="G200" s="2"/>
      <c r="H200" s="2"/>
      <c r="I200" s="196"/>
      <c r="J200" s="2"/>
    </row>
    <row r="201" spans="1:10">
      <c r="A201" s="316" t="s">
        <v>110</v>
      </c>
      <c r="B201" s="316"/>
      <c r="C201" s="319"/>
      <c r="D201" s="320"/>
      <c r="E201" s="316"/>
      <c r="F201" s="2"/>
      <c r="G201" s="2"/>
      <c r="H201" s="2"/>
      <c r="I201" s="196"/>
      <c r="J201" s="2"/>
    </row>
    <row r="202" spans="1:10">
      <c r="A202" s="316" t="s">
        <v>111</v>
      </c>
      <c r="B202" s="316"/>
      <c r="C202" s="319"/>
      <c r="D202" s="320"/>
      <c r="E202" s="316"/>
      <c r="F202" s="2"/>
      <c r="G202" s="2"/>
      <c r="H202" s="2"/>
      <c r="I202" s="196"/>
      <c r="J202" s="2"/>
    </row>
    <row r="203" spans="1:10">
      <c r="A203" s="316" t="s">
        <v>145</v>
      </c>
      <c r="B203" s="316"/>
      <c r="C203" s="321"/>
      <c r="D203" s="322"/>
      <c r="E203" s="316"/>
      <c r="F203" s="2"/>
      <c r="G203" s="2"/>
      <c r="H203" s="2"/>
      <c r="I203" s="196"/>
      <c r="J203" s="2"/>
    </row>
    <row r="204" spans="1:10">
      <c r="A204" s="316" t="s">
        <v>322</v>
      </c>
      <c r="B204" s="316"/>
      <c r="C204" s="321"/>
      <c r="D204" s="322"/>
      <c r="E204" s="316"/>
      <c r="F204" s="2"/>
      <c r="G204" s="2"/>
      <c r="H204" s="2"/>
      <c r="I204" s="196"/>
      <c r="J204" s="2"/>
    </row>
    <row r="205" spans="1:10">
      <c r="A205" s="316" t="s">
        <v>112</v>
      </c>
      <c r="B205" s="316"/>
      <c r="C205" s="321"/>
      <c r="D205" s="322"/>
      <c r="E205" s="316"/>
      <c r="F205" s="2"/>
      <c r="G205" s="2"/>
      <c r="H205" s="2"/>
      <c r="I205" s="196"/>
      <c r="J205" s="2"/>
    </row>
    <row r="206" spans="1:10">
      <c r="A206" s="316" t="s">
        <v>113</v>
      </c>
      <c r="B206" s="316"/>
      <c r="C206" s="321"/>
      <c r="D206" s="322"/>
      <c r="E206" s="316"/>
      <c r="F206" s="2"/>
      <c r="G206" s="2"/>
      <c r="H206" s="2"/>
      <c r="I206" s="196"/>
      <c r="J206" s="2"/>
    </row>
    <row r="207" spans="1:10">
      <c r="A207" s="323"/>
      <c r="B207" s="323"/>
      <c r="C207" s="323"/>
      <c r="D207" s="323"/>
      <c r="E207" s="323"/>
      <c r="F207" s="323"/>
      <c r="G207" s="323"/>
      <c r="H207" s="323"/>
      <c r="I207" s="324"/>
      <c r="J207" s="323"/>
    </row>
    <row r="208" spans="1:10" ht="39.6" customHeight="1">
      <c r="A208" s="2"/>
      <c r="B208" s="2"/>
      <c r="C208" s="2"/>
      <c r="D208" s="2"/>
      <c r="E208" s="2"/>
      <c r="F208" s="2"/>
      <c r="G208" s="2"/>
      <c r="H208" s="2"/>
      <c r="I208" s="196"/>
      <c r="J208" s="2"/>
    </row>
    <row r="209" spans="1:10" ht="24.6" customHeight="1">
      <c r="A209" s="93" t="s">
        <v>0</v>
      </c>
      <c r="B209" s="434" t="s">
        <v>1</v>
      </c>
      <c r="C209" s="435"/>
      <c r="D209" s="435"/>
      <c r="E209" s="435"/>
      <c r="F209" s="436"/>
      <c r="G209" s="93" t="s">
        <v>3</v>
      </c>
      <c r="H209" s="93" t="s">
        <v>2</v>
      </c>
      <c r="I209" s="325" t="s">
        <v>272</v>
      </c>
      <c r="J209" s="93" t="s">
        <v>79</v>
      </c>
    </row>
    <row r="210" spans="1:10">
      <c r="A210" s="2"/>
      <c r="B210" s="2"/>
      <c r="C210" s="2"/>
      <c r="D210" s="2"/>
      <c r="E210" s="2"/>
      <c r="F210" s="2"/>
      <c r="G210" s="2"/>
      <c r="H210" s="2"/>
      <c r="I210" s="196"/>
      <c r="J210" s="2"/>
    </row>
    <row r="211" spans="1:10">
      <c r="A211" s="231" t="s">
        <v>120</v>
      </c>
      <c r="B211" s="401" t="s">
        <v>284</v>
      </c>
      <c r="C211" s="401"/>
      <c r="D211" s="401"/>
      <c r="E211" s="401"/>
      <c r="F211" s="401"/>
      <c r="G211" s="220"/>
      <c r="H211" s="220"/>
      <c r="I211" s="221"/>
      <c r="J211" s="222"/>
    </row>
    <row r="212" spans="1:10" ht="81.75" customHeight="1">
      <c r="A212" s="261"/>
      <c r="B212" s="402"/>
      <c r="C212" s="402"/>
      <c r="D212" s="402"/>
      <c r="E212" s="402"/>
      <c r="F212" s="402"/>
      <c r="G212" s="3"/>
      <c r="H212" s="3"/>
      <c r="I212" s="190"/>
      <c r="J212" s="216"/>
    </row>
    <row r="213" spans="1:10">
      <c r="A213" s="326"/>
      <c r="B213" s="407" t="s">
        <v>206</v>
      </c>
      <c r="C213" s="407"/>
      <c r="D213" s="407"/>
      <c r="E213" s="407"/>
      <c r="F213" s="407"/>
      <c r="G213" s="217" t="s">
        <v>5</v>
      </c>
      <c r="H213" s="217">
        <v>10</v>
      </c>
      <c r="I213" s="218">
        <v>0</v>
      </c>
      <c r="J213" s="219">
        <f t="shared" ref="J213" si="27">H213*I213</f>
        <v>0</v>
      </c>
    </row>
    <row r="214" spans="1:10">
      <c r="A214" s="327"/>
      <c r="B214" s="304"/>
      <c r="C214" s="304"/>
      <c r="D214" s="304"/>
      <c r="E214" s="304"/>
      <c r="F214" s="304"/>
      <c r="G214" s="225"/>
      <c r="H214" s="225"/>
      <c r="I214" s="226"/>
      <c r="J214" s="227"/>
    </row>
    <row r="215" spans="1:10" ht="14.45" customHeight="1">
      <c r="A215" s="288" t="s">
        <v>121</v>
      </c>
      <c r="B215" s="401" t="s">
        <v>299</v>
      </c>
      <c r="C215" s="401"/>
      <c r="D215" s="401"/>
      <c r="E215" s="401"/>
      <c r="F215" s="401"/>
      <c r="G215" s="235"/>
      <c r="H215" s="235"/>
      <c r="I215" s="236"/>
      <c r="J215" s="237"/>
    </row>
    <row r="216" spans="1:10" ht="48" customHeight="1">
      <c r="A216" s="328"/>
      <c r="B216" s="402"/>
      <c r="C216" s="402"/>
      <c r="D216" s="402"/>
      <c r="E216" s="402"/>
      <c r="F216" s="402"/>
      <c r="G216" s="238"/>
      <c r="H216" s="238"/>
      <c r="I216" s="239"/>
      <c r="J216" s="240"/>
    </row>
    <row r="217" spans="1:10">
      <c r="A217" s="329"/>
      <c r="B217" s="408" t="s">
        <v>200</v>
      </c>
      <c r="C217" s="408"/>
      <c r="D217" s="408"/>
      <c r="E217" s="408"/>
      <c r="F217" s="408"/>
      <c r="G217" s="241" t="s">
        <v>41</v>
      </c>
      <c r="H217" s="241">
        <v>35</v>
      </c>
      <c r="I217" s="242">
        <v>0</v>
      </c>
      <c r="J217" s="243">
        <f t="shared" ref="J217" si="28">H217*I217</f>
        <v>0</v>
      </c>
    </row>
    <row r="218" spans="1:10">
      <c r="A218" s="327"/>
      <c r="B218" s="304"/>
      <c r="C218" s="304"/>
      <c r="D218" s="304"/>
      <c r="E218" s="304"/>
      <c r="F218" s="304"/>
      <c r="G218" s="225"/>
      <c r="H218" s="225"/>
      <c r="I218" s="226"/>
      <c r="J218" s="227"/>
    </row>
    <row r="219" spans="1:10" ht="74.25" customHeight="1">
      <c r="A219" s="250" t="s">
        <v>123</v>
      </c>
      <c r="B219" s="403" t="s">
        <v>300</v>
      </c>
      <c r="C219" s="403"/>
      <c r="D219" s="403"/>
      <c r="E219" s="403"/>
      <c r="F219" s="403"/>
      <c r="G219" s="220"/>
      <c r="H219" s="220"/>
      <c r="I219" s="221"/>
      <c r="J219" s="222"/>
    </row>
    <row r="220" spans="1:10">
      <c r="A220" s="230"/>
      <c r="B220" s="353" t="s">
        <v>200</v>
      </c>
      <c r="C220" s="353"/>
      <c r="D220" s="353"/>
      <c r="E220" s="353"/>
      <c r="F220" s="353"/>
      <c r="G220" s="217" t="s">
        <v>41</v>
      </c>
      <c r="H220" s="217">
        <v>45</v>
      </c>
      <c r="I220" s="218">
        <v>0</v>
      </c>
      <c r="J220" s="219">
        <f t="shared" ref="J220" si="29">H220*I220</f>
        <v>0</v>
      </c>
    </row>
    <row r="221" spans="1:10" ht="15.75" thickBot="1">
      <c r="A221" s="264"/>
      <c r="B221" s="304"/>
      <c r="C221" s="304"/>
      <c r="D221" s="304"/>
      <c r="E221" s="304"/>
      <c r="F221" s="304"/>
      <c r="G221" s="225"/>
      <c r="H221" s="225"/>
      <c r="I221" s="226"/>
      <c r="J221" s="228"/>
    </row>
    <row r="222" spans="1:10" ht="15.75" thickBot="1">
      <c r="A222" s="276"/>
      <c r="B222" s="413" t="s">
        <v>125</v>
      </c>
      <c r="C222" s="413"/>
      <c r="D222" s="413"/>
      <c r="E222" s="413"/>
      <c r="F222" s="414"/>
      <c r="G222" s="415">
        <f>J220+J217+J213</f>
        <v>0</v>
      </c>
      <c r="H222" s="416"/>
      <c r="I222" s="416"/>
      <c r="J222" s="417"/>
    </row>
    <row r="223" spans="1:10" ht="42.6" customHeight="1">
      <c r="A223" s="99"/>
      <c r="B223" s="215"/>
      <c r="C223" s="215"/>
      <c r="D223" s="215"/>
      <c r="E223" s="215"/>
      <c r="F223" s="215"/>
      <c r="G223" s="97"/>
      <c r="H223" s="97"/>
      <c r="I223" s="191"/>
      <c r="J223" s="98"/>
    </row>
    <row r="224" spans="1:10" ht="24" customHeight="1">
      <c r="A224" s="99"/>
      <c r="B224" s="215"/>
      <c r="C224" s="215"/>
      <c r="D224" s="215"/>
      <c r="E224" s="215"/>
      <c r="F224" s="215"/>
      <c r="G224" s="97"/>
      <c r="H224" s="97"/>
      <c r="I224" s="191"/>
      <c r="J224" s="98"/>
    </row>
    <row r="225" spans="5:10">
      <c r="E225" s="311"/>
      <c r="F225" s="212" t="s">
        <v>274</v>
      </c>
      <c r="G225" s="303"/>
      <c r="H225" s="400">
        <f>G35+G161+G222</f>
        <v>0</v>
      </c>
      <c r="I225" s="400"/>
      <c r="J225" s="400"/>
    </row>
    <row r="227" spans="5:10">
      <c r="E227" s="157"/>
      <c r="F227" s="426"/>
      <c r="G227" s="426"/>
      <c r="H227" s="427"/>
      <c r="I227" s="427"/>
    </row>
    <row r="228" spans="5:10">
      <c r="E228" s="157"/>
      <c r="F228" s="157"/>
      <c r="G228" s="157"/>
      <c r="H228" s="157"/>
      <c r="I228" s="310"/>
    </row>
  </sheetData>
  <mergeCells count="85">
    <mergeCell ref="A7:I7"/>
    <mergeCell ref="A1:J1"/>
    <mergeCell ref="A3:J3"/>
    <mergeCell ref="A4:I4"/>
    <mergeCell ref="A5:I5"/>
    <mergeCell ref="A6:I6"/>
    <mergeCell ref="B30:F30"/>
    <mergeCell ref="B31:F31"/>
    <mergeCell ref="A8:I8"/>
    <mergeCell ref="B9:F9"/>
    <mergeCell ref="B11:F11"/>
    <mergeCell ref="B12:F12"/>
    <mergeCell ref="B22:F22"/>
    <mergeCell ref="B27:F27"/>
    <mergeCell ref="B28:F28"/>
    <mergeCell ref="B24:F24"/>
    <mergeCell ref="B25:F25"/>
    <mergeCell ref="B14:F14"/>
    <mergeCell ref="B15:F15"/>
    <mergeCell ref="B18:F18"/>
    <mergeCell ref="B19:F19"/>
    <mergeCell ref="B21:F21"/>
    <mergeCell ref="B34:F34"/>
    <mergeCell ref="G35:J35"/>
    <mergeCell ref="G34:J34"/>
    <mergeCell ref="B35:F35"/>
    <mergeCell ref="F227:G227"/>
    <mergeCell ref="H227:I227"/>
    <mergeCell ref="A40:I40"/>
    <mergeCell ref="A41:J69"/>
    <mergeCell ref="B209:F209"/>
    <mergeCell ref="B71:F71"/>
    <mergeCell ref="B147:F149"/>
    <mergeCell ref="B76:F77"/>
    <mergeCell ref="B78:F78"/>
    <mergeCell ref="B85:F85"/>
    <mergeCell ref="B84:F84"/>
    <mergeCell ref="A79:J79"/>
    <mergeCell ref="B161:F161"/>
    <mergeCell ref="G161:J161"/>
    <mergeCell ref="A164:J164"/>
    <mergeCell ref="B73:F73"/>
    <mergeCell ref="B222:F222"/>
    <mergeCell ref="G222:J222"/>
    <mergeCell ref="B219:F219"/>
    <mergeCell ref="B220:F220"/>
    <mergeCell ref="B119:F119"/>
    <mergeCell ref="B121:F122"/>
    <mergeCell ref="B123:F123"/>
    <mergeCell ref="B125:F126"/>
    <mergeCell ref="B127:F127"/>
    <mergeCell ref="A174:H174"/>
    <mergeCell ref="A177:H177"/>
    <mergeCell ref="M45:R47"/>
    <mergeCell ref="B211:F212"/>
    <mergeCell ref="B213:F213"/>
    <mergeCell ref="B215:F216"/>
    <mergeCell ref="B217:F217"/>
    <mergeCell ref="B141:F141"/>
    <mergeCell ref="B142:F145"/>
    <mergeCell ref="M83:S83"/>
    <mergeCell ref="B159:F159"/>
    <mergeCell ref="B113:F115"/>
    <mergeCell ref="B155:F157"/>
    <mergeCell ref="B133:F135"/>
    <mergeCell ref="B108:F109"/>
    <mergeCell ref="B110:F110"/>
    <mergeCell ref="B111:F111"/>
    <mergeCell ref="B117:F118"/>
    <mergeCell ref="A38:J38"/>
    <mergeCell ref="B151:F153"/>
    <mergeCell ref="H225:J225"/>
    <mergeCell ref="B129:F130"/>
    <mergeCell ref="B131:F131"/>
    <mergeCell ref="B83:F83"/>
    <mergeCell ref="B88:F89"/>
    <mergeCell ref="B90:F90"/>
    <mergeCell ref="B91:F91"/>
    <mergeCell ref="B93:F104"/>
    <mergeCell ref="B74:F74"/>
    <mergeCell ref="B81:F82"/>
    <mergeCell ref="B136:F136"/>
    <mergeCell ref="B138:F140"/>
    <mergeCell ref="B105:F105"/>
    <mergeCell ref="B106:F10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V86"/>
  <sheetViews>
    <sheetView topLeftCell="A55" workbookViewId="0">
      <selection activeCell="J10" sqref="J10"/>
    </sheetView>
  </sheetViews>
  <sheetFormatPr defaultColWidth="9.140625" defaultRowHeight="15"/>
  <cols>
    <col min="1" max="4" width="9.140625" style="72"/>
    <col min="5" max="5" width="8.5703125" style="72" customWidth="1"/>
    <col min="6" max="6" width="5.140625" style="72" customWidth="1"/>
    <col min="7" max="7" width="6.5703125" style="72" customWidth="1"/>
    <col min="8" max="8" width="8" style="72" customWidth="1"/>
    <col min="9" max="9" width="14" style="161" customWidth="1"/>
    <col min="10" max="10" width="16" style="72" customWidth="1"/>
    <col min="11" max="16384" width="9.140625" style="72"/>
  </cols>
  <sheetData>
    <row r="1" spans="1:20" ht="15.75" thickBot="1">
      <c r="A1" s="394" t="s">
        <v>150</v>
      </c>
      <c r="B1" s="395"/>
      <c r="C1" s="395"/>
      <c r="D1" s="395"/>
      <c r="E1" s="395"/>
      <c r="F1" s="395"/>
      <c r="G1" s="395"/>
      <c r="H1" s="395"/>
      <c r="I1" s="395"/>
      <c r="J1" s="396"/>
    </row>
    <row r="3" spans="1:20" ht="17.25" customHeight="1">
      <c r="A3" s="350" t="s">
        <v>177</v>
      </c>
      <c r="B3" s="350"/>
      <c r="C3" s="350"/>
      <c r="D3" s="350"/>
      <c r="E3" s="350"/>
      <c r="F3" s="350"/>
      <c r="G3" s="350"/>
      <c r="H3" s="350"/>
      <c r="I3" s="350"/>
    </row>
    <row r="4" spans="1:20" ht="16.5" customHeight="1">
      <c r="A4" s="446" t="s">
        <v>178</v>
      </c>
      <c r="B4" s="446"/>
      <c r="C4" s="446"/>
      <c r="D4" s="446"/>
      <c r="E4" s="446"/>
      <c r="F4" s="446"/>
      <c r="G4" s="446"/>
      <c r="H4" s="446"/>
      <c r="I4" s="446"/>
    </row>
    <row r="5" spans="1:20" ht="36" customHeight="1">
      <c r="A5" s="334" t="s">
        <v>326</v>
      </c>
      <c r="B5" s="334"/>
      <c r="C5" s="334"/>
      <c r="D5" s="334"/>
      <c r="E5" s="334"/>
      <c r="F5" s="334"/>
      <c r="G5" s="334"/>
      <c r="H5" s="334"/>
      <c r="I5" s="334"/>
    </row>
    <row r="6" spans="1:20" ht="56.25" customHeight="1">
      <c r="A6" s="334" t="s">
        <v>179</v>
      </c>
      <c r="B6" s="334"/>
      <c r="C6" s="334"/>
      <c r="D6" s="334"/>
      <c r="E6" s="334"/>
      <c r="F6" s="334"/>
      <c r="G6" s="334"/>
      <c r="H6" s="334"/>
      <c r="I6" s="334"/>
    </row>
    <row r="7" spans="1:20" ht="15" customHeight="1">
      <c r="A7" s="3" t="s">
        <v>151</v>
      </c>
      <c r="B7" s="3"/>
      <c r="C7" s="122"/>
      <c r="D7" s="123"/>
      <c r="E7" s="124"/>
      <c r="F7" s="2"/>
      <c r="G7" s="2"/>
      <c r="H7" s="2"/>
      <c r="I7" s="196"/>
      <c r="P7" s="4"/>
      <c r="Q7" s="4"/>
      <c r="R7" s="125"/>
      <c r="S7" s="126"/>
      <c r="T7" s="8"/>
    </row>
    <row r="8" spans="1:20" ht="15" customHeight="1">
      <c r="A8" s="3" t="s">
        <v>152</v>
      </c>
      <c r="B8" s="3"/>
      <c r="C8" s="122"/>
      <c r="D8" s="123"/>
      <c r="E8" s="124"/>
      <c r="F8" s="2"/>
      <c r="G8" s="2"/>
      <c r="H8" s="2"/>
      <c r="I8" s="196"/>
      <c r="P8" s="4"/>
      <c r="Q8" s="4"/>
      <c r="R8" s="125"/>
      <c r="S8" s="126"/>
      <c r="T8" s="8"/>
    </row>
    <row r="9" spans="1:20">
      <c r="A9" s="3" t="s">
        <v>153</v>
      </c>
      <c r="B9" s="3"/>
      <c r="C9" s="122"/>
      <c r="D9" s="123"/>
      <c r="E9" s="124"/>
      <c r="F9" s="2"/>
      <c r="G9" s="2"/>
      <c r="H9" s="2"/>
      <c r="I9" s="196"/>
      <c r="P9" s="4"/>
      <c r="Q9" s="4"/>
      <c r="R9" s="125"/>
      <c r="S9" s="126"/>
      <c r="T9" s="8"/>
    </row>
    <row r="10" spans="1:20" ht="15" customHeight="1">
      <c r="A10" s="3" t="s">
        <v>154</v>
      </c>
      <c r="B10" s="3"/>
      <c r="C10" s="122"/>
      <c r="D10" s="123"/>
      <c r="E10" s="124"/>
      <c r="F10" s="2"/>
      <c r="G10" s="2"/>
      <c r="H10" s="2"/>
      <c r="I10" s="196"/>
      <c r="P10" s="4"/>
      <c r="Q10" s="4"/>
      <c r="R10" s="125"/>
      <c r="S10" s="126"/>
      <c r="T10" s="8"/>
    </row>
    <row r="11" spans="1:20" ht="15" customHeight="1">
      <c r="A11" s="3" t="s">
        <v>155</v>
      </c>
      <c r="B11" s="3"/>
      <c r="C11" s="122"/>
      <c r="D11" s="123"/>
      <c r="E11" s="124"/>
      <c r="F11" s="2"/>
      <c r="G11" s="2"/>
      <c r="H11" s="2"/>
      <c r="I11" s="196"/>
      <c r="P11" s="4"/>
      <c r="Q11" s="4"/>
      <c r="R11" s="125"/>
      <c r="S11" s="126"/>
      <c r="T11" s="8"/>
    </row>
    <row r="12" spans="1:20">
      <c r="A12" s="3" t="s">
        <v>156</v>
      </c>
      <c r="B12" s="3"/>
      <c r="C12" s="122"/>
      <c r="D12" s="123"/>
      <c r="E12" s="124"/>
      <c r="F12" s="2"/>
      <c r="G12" s="2"/>
      <c r="H12" s="2"/>
      <c r="I12" s="196"/>
      <c r="P12" s="4"/>
      <c r="Q12" s="4"/>
      <c r="R12" s="125"/>
      <c r="S12" s="126"/>
      <c r="T12" s="8"/>
    </row>
    <row r="13" spans="1:20" ht="15" customHeight="1">
      <c r="A13" s="3" t="s">
        <v>157</v>
      </c>
      <c r="B13" s="3"/>
      <c r="C13" s="122"/>
      <c r="D13" s="123"/>
      <c r="E13" s="124"/>
      <c r="F13" s="2"/>
      <c r="G13" s="2"/>
      <c r="H13" s="2"/>
      <c r="I13" s="196"/>
      <c r="P13" s="4"/>
      <c r="Q13" s="4"/>
      <c r="R13" s="125"/>
      <c r="S13" s="126"/>
      <c r="T13" s="8"/>
    </row>
    <row r="14" spans="1:20" ht="15" customHeight="1">
      <c r="A14" s="3" t="s">
        <v>158</v>
      </c>
      <c r="B14" s="3"/>
      <c r="C14" s="122"/>
      <c r="D14" s="123"/>
      <c r="E14" s="124"/>
      <c r="F14" s="2"/>
      <c r="G14" s="2"/>
      <c r="H14" s="2"/>
      <c r="I14" s="196"/>
      <c r="P14" s="4"/>
      <c r="Q14" s="4"/>
      <c r="R14" s="125"/>
      <c r="S14" s="126"/>
      <c r="T14" s="8"/>
    </row>
    <row r="15" spans="1:20">
      <c r="A15" s="3" t="s">
        <v>159</v>
      </c>
      <c r="B15" s="3"/>
      <c r="C15" s="122"/>
      <c r="D15" s="123"/>
      <c r="E15" s="124"/>
      <c r="F15" s="2"/>
      <c r="G15" s="2"/>
      <c r="H15" s="2"/>
      <c r="I15" s="196"/>
      <c r="P15" s="4"/>
      <c r="Q15" s="4"/>
      <c r="R15" s="125"/>
      <c r="S15" s="126"/>
      <c r="T15" s="8"/>
    </row>
    <row r="16" spans="1:20" ht="15" customHeight="1">
      <c r="A16" s="3" t="s">
        <v>160</v>
      </c>
      <c r="B16" s="3"/>
      <c r="C16" s="122"/>
      <c r="D16" s="123"/>
      <c r="E16" s="124"/>
      <c r="F16" s="2"/>
      <c r="G16" s="2"/>
      <c r="H16" s="2"/>
      <c r="I16" s="196"/>
      <c r="P16" s="4"/>
      <c r="Q16" s="4"/>
      <c r="R16" s="125"/>
      <c r="S16" s="126"/>
      <c r="T16" s="8"/>
    </row>
    <row r="17" spans="1:22" ht="15" customHeight="1">
      <c r="A17" s="3" t="s">
        <v>161</v>
      </c>
      <c r="B17" s="3"/>
      <c r="C17" s="122"/>
      <c r="D17" s="123"/>
      <c r="E17" s="124"/>
      <c r="F17" s="2"/>
      <c r="G17" s="2"/>
      <c r="H17" s="2"/>
      <c r="I17" s="196"/>
      <c r="P17" s="4"/>
      <c r="Q17" s="4"/>
      <c r="R17" s="125"/>
      <c r="S17" s="126"/>
      <c r="T17" s="8"/>
    </row>
    <row r="18" spans="1:22">
      <c r="A18" s="3" t="s">
        <v>162</v>
      </c>
      <c r="B18" s="3"/>
      <c r="C18" s="122"/>
      <c r="D18" s="123"/>
      <c r="E18" s="124"/>
      <c r="F18" s="2"/>
      <c r="G18" s="2"/>
      <c r="H18" s="2"/>
      <c r="I18" s="196"/>
      <c r="P18" s="4"/>
      <c r="Q18" s="4"/>
      <c r="R18" s="125"/>
      <c r="S18" s="126"/>
      <c r="T18" s="8"/>
    </row>
    <row r="19" spans="1:22" ht="15" customHeight="1">
      <c r="A19" s="3" t="s">
        <v>163</v>
      </c>
      <c r="B19" s="3"/>
      <c r="C19" s="122"/>
      <c r="D19" s="123"/>
      <c r="E19" s="124"/>
      <c r="F19" s="2"/>
      <c r="G19" s="2"/>
      <c r="H19" s="2"/>
      <c r="I19" s="196"/>
      <c r="P19" s="4"/>
      <c r="Q19" s="4"/>
      <c r="R19" s="125"/>
      <c r="S19" s="126"/>
      <c r="T19" s="8"/>
    </row>
    <row r="20" spans="1:22" ht="15" customHeight="1">
      <c r="A20" s="3" t="s">
        <v>164</v>
      </c>
      <c r="B20" s="3"/>
      <c r="C20" s="122"/>
      <c r="D20" s="123"/>
      <c r="E20" s="124"/>
      <c r="F20" s="2"/>
      <c r="G20" s="2"/>
      <c r="H20" s="2"/>
      <c r="I20" s="196"/>
      <c r="P20" s="4"/>
      <c r="Q20" s="4"/>
      <c r="R20" s="125"/>
      <c r="S20" s="126"/>
      <c r="T20" s="8"/>
    </row>
    <row r="21" spans="1:22">
      <c r="A21" s="3" t="s">
        <v>165</v>
      </c>
      <c r="B21" s="3"/>
      <c r="C21" s="122"/>
      <c r="D21" s="123"/>
      <c r="E21" s="124"/>
      <c r="F21" s="124"/>
      <c r="G21" s="124"/>
      <c r="H21" s="2"/>
      <c r="I21" s="196"/>
      <c r="P21" s="4"/>
      <c r="Q21" s="4"/>
      <c r="R21" s="125"/>
      <c r="S21" s="126"/>
      <c r="T21" s="8"/>
    </row>
    <row r="22" spans="1:22" ht="15" customHeight="1">
      <c r="A22" s="3" t="s">
        <v>166</v>
      </c>
      <c r="B22" s="3"/>
      <c r="C22" s="122"/>
      <c r="D22" s="123"/>
      <c r="E22" s="124"/>
      <c r="F22" s="124"/>
      <c r="G22" s="124"/>
      <c r="H22" s="2"/>
      <c r="I22" s="196"/>
      <c r="P22" s="4"/>
      <c r="Q22" s="4"/>
      <c r="R22" s="125"/>
      <c r="S22" s="126"/>
      <c r="T22" s="8"/>
    </row>
    <row r="23" spans="1:22" ht="15" customHeight="1">
      <c r="A23" s="3" t="s">
        <v>167</v>
      </c>
      <c r="B23" s="3"/>
      <c r="C23" s="122"/>
      <c r="D23" s="123"/>
      <c r="E23" s="124"/>
      <c r="F23" s="124"/>
      <c r="G23" s="124"/>
      <c r="H23" s="2"/>
      <c r="I23" s="196"/>
      <c r="P23" s="4"/>
      <c r="Q23" s="4"/>
      <c r="R23" s="125"/>
      <c r="S23" s="126"/>
      <c r="T23" s="8"/>
    </row>
    <row r="24" spans="1:22">
      <c r="A24" s="3" t="s">
        <v>168</v>
      </c>
      <c r="B24" s="3"/>
      <c r="C24" s="122"/>
      <c r="D24" s="123"/>
      <c r="E24" s="124"/>
      <c r="F24" s="124"/>
      <c r="G24" s="124"/>
      <c r="H24" s="2"/>
      <c r="I24" s="196"/>
      <c r="P24" s="4"/>
      <c r="Q24" s="4"/>
      <c r="R24" s="125"/>
      <c r="S24" s="126"/>
      <c r="T24" s="8"/>
    </row>
    <row r="25" spans="1:22" ht="15" customHeight="1">
      <c r="A25" s="3" t="s">
        <v>169</v>
      </c>
      <c r="B25" s="3"/>
      <c r="C25" s="122"/>
      <c r="D25" s="123"/>
      <c r="E25" s="124"/>
      <c r="F25" s="2"/>
      <c r="G25" s="2"/>
      <c r="H25" s="2"/>
      <c r="I25" s="196"/>
      <c r="P25" s="4"/>
      <c r="Q25" s="4"/>
      <c r="R25" s="125"/>
      <c r="S25" s="126"/>
      <c r="T25" s="8"/>
    </row>
    <row r="26" spans="1:22" ht="15" customHeight="1">
      <c r="A26" s="3" t="s">
        <v>170</v>
      </c>
      <c r="B26" s="3"/>
      <c r="C26" s="122"/>
      <c r="D26" s="123"/>
      <c r="E26" s="124"/>
      <c r="F26" s="2"/>
      <c r="G26" s="2"/>
      <c r="H26" s="2"/>
      <c r="I26" s="196"/>
      <c r="P26" s="4"/>
      <c r="Q26" s="4"/>
      <c r="R26" s="125"/>
      <c r="S26" s="126"/>
      <c r="T26" s="8"/>
    </row>
    <row r="27" spans="1:22" ht="15" customHeight="1">
      <c r="A27" s="3" t="s">
        <v>171</v>
      </c>
      <c r="B27" s="3"/>
      <c r="C27" s="122"/>
      <c r="D27" s="123"/>
      <c r="E27" s="124"/>
      <c r="F27" s="2"/>
      <c r="G27" s="2"/>
      <c r="H27" s="2"/>
      <c r="I27" s="196"/>
      <c r="P27" s="4"/>
      <c r="Q27" s="4"/>
      <c r="R27" s="125"/>
      <c r="S27" s="126"/>
      <c r="T27" s="127"/>
      <c r="U27" s="92"/>
      <c r="V27" s="92"/>
    </row>
    <row r="28" spans="1:22" ht="15" customHeight="1">
      <c r="A28" s="3" t="s">
        <v>172</v>
      </c>
      <c r="B28" s="3"/>
      <c r="C28" s="122"/>
      <c r="D28" s="123"/>
      <c r="E28" s="124"/>
      <c r="F28" s="2"/>
      <c r="G28" s="2"/>
      <c r="H28" s="2"/>
      <c r="I28" s="196"/>
      <c r="P28" s="4"/>
      <c r="Q28" s="4"/>
      <c r="R28" s="125"/>
      <c r="S28" s="126"/>
      <c r="T28" s="127"/>
      <c r="U28" s="92"/>
      <c r="V28" s="92"/>
    </row>
    <row r="29" spans="1:22">
      <c r="A29" s="3" t="s">
        <v>173</v>
      </c>
      <c r="B29" s="3"/>
      <c r="C29" s="122"/>
      <c r="D29" s="123"/>
      <c r="E29" s="124"/>
      <c r="F29" s="2"/>
      <c r="G29" s="2"/>
      <c r="H29" s="2"/>
      <c r="I29" s="196"/>
      <c r="P29" s="4"/>
      <c r="Q29" s="4"/>
      <c r="R29" s="125"/>
      <c r="S29" s="126"/>
      <c r="T29" s="127"/>
      <c r="U29" s="92"/>
      <c r="V29" s="92"/>
    </row>
    <row r="30" spans="1:22" ht="15" customHeight="1">
      <c r="A30" s="3" t="s">
        <v>174</v>
      </c>
      <c r="B30" s="3"/>
      <c r="C30" s="122"/>
      <c r="D30" s="123"/>
      <c r="E30" s="124"/>
      <c r="F30" s="2"/>
      <c r="G30" s="2"/>
      <c r="H30" s="2"/>
      <c r="I30" s="196"/>
      <c r="P30" s="4"/>
      <c r="Q30" s="4"/>
      <c r="R30" s="125"/>
      <c r="S30" s="126"/>
      <c r="T30" s="127"/>
      <c r="U30" s="92"/>
      <c r="V30" s="92"/>
    </row>
    <row r="31" spans="1:22" ht="15" customHeight="1">
      <c r="A31" s="3" t="s">
        <v>175</v>
      </c>
      <c r="B31" s="3"/>
      <c r="C31" s="122"/>
      <c r="D31" s="123"/>
      <c r="E31" s="124"/>
      <c r="F31" s="2"/>
      <c r="G31" s="2"/>
      <c r="H31" s="2"/>
      <c r="I31" s="196"/>
      <c r="P31" s="4"/>
      <c r="Q31" s="4"/>
      <c r="R31" s="125"/>
      <c r="S31" s="126"/>
      <c r="T31" s="8"/>
    </row>
    <row r="32" spans="1:22">
      <c r="A32" s="3" t="s">
        <v>176</v>
      </c>
      <c r="B32" s="3"/>
      <c r="C32" s="122"/>
      <c r="D32" s="123"/>
      <c r="E32" s="124"/>
      <c r="F32" s="2"/>
      <c r="G32" s="2"/>
      <c r="H32" s="2"/>
      <c r="I32" s="196"/>
      <c r="P32" s="4"/>
      <c r="Q32" s="4"/>
      <c r="R32" s="125"/>
      <c r="S32" s="126"/>
      <c r="T32" s="8"/>
    </row>
    <row r="33" spans="1:20" ht="15" customHeight="1">
      <c r="A33" s="124" t="s">
        <v>145</v>
      </c>
      <c r="B33" s="124"/>
      <c r="C33" s="128"/>
      <c r="D33" s="129"/>
      <c r="E33" s="124"/>
      <c r="F33" s="2"/>
      <c r="G33" s="2"/>
      <c r="H33" s="2"/>
      <c r="I33" s="196"/>
      <c r="P33" s="4"/>
      <c r="Q33" s="4"/>
      <c r="R33" s="125"/>
      <c r="S33" s="126"/>
      <c r="T33" s="8"/>
    </row>
    <row r="34" spans="1:20" ht="15" customHeight="1">
      <c r="A34" s="124" t="s">
        <v>325</v>
      </c>
      <c r="B34" s="124"/>
      <c r="C34" s="128"/>
      <c r="D34" s="129"/>
      <c r="E34" s="124"/>
      <c r="F34" s="2"/>
      <c r="G34" s="2"/>
      <c r="H34" s="2"/>
      <c r="I34" s="196"/>
      <c r="P34" s="4"/>
      <c r="Q34" s="4"/>
      <c r="R34" s="125"/>
      <c r="S34" s="126"/>
      <c r="T34" s="8"/>
    </row>
    <row r="35" spans="1:20">
      <c r="A35" s="124" t="s">
        <v>112</v>
      </c>
      <c r="B35" s="124"/>
      <c r="C35" s="128"/>
      <c r="D35" s="129"/>
      <c r="E35" s="124"/>
      <c r="F35" s="2"/>
      <c r="G35" s="2"/>
      <c r="H35" s="2"/>
      <c r="I35" s="196"/>
      <c r="P35" s="4"/>
      <c r="Q35" s="4"/>
      <c r="R35" s="125"/>
      <c r="S35" s="126"/>
      <c r="T35" s="8"/>
    </row>
    <row r="36" spans="1:20" ht="15" customHeight="1">
      <c r="A36" s="124" t="s">
        <v>113</v>
      </c>
      <c r="B36" s="124"/>
      <c r="C36" s="128"/>
      <c r="D36" s="129"/>
      <c r="E36" s="124"/>
      <c r="F36" s="2"/>
      <c r="G36" s="2"/>
      <c r="H36" s="2"/>
      <c r="I36" s="196"/>
      <c r="P36" s="4"/>
      <c r="Q36" s="4"/>
      <c r="R36" s="125"/>
      <c r="S36" s="126"/>
      <c r="T36" s="8"/>
    </row>
    <row r="37" spans="1:20" ht="17.25" customHeight="1">
      <c r="A37" s="343"/>
      <c r="B37" s="343"/>
      <c r="C37" s="343"/>
      <c r="D37" s="343"/>
      <c r="E37" s="343"/>
      <c r="F37" s="343"/>
      <c r="G37" s="343"/>
      <c r="H37" s="343"/>
      <c r="I37" s="343"/>
      <c r="P37" s="4"/>
      <c r="Q37" s="4"/>
      <c r="R37" s="125"/>
      <c r="S37" s="126"/>
      <c r="T37" s="8"/>
    </row>
    <row r="38" spans="1:20" ht="41.25" customHeight="1">
      <c r="A38" s="73" t="s">
        <v>0</v>
      </c>
      <c r="B38" s="442" t="s">
        <v>1</v>
      </c>
      <c r="C38" s="443"/>
      <c r="D38" s="443"/>
      <c r="E38" s="443"/>
      <c r="F38" s="444"/>
      <c r="G38" s="74" t="s">
        <v>3</v>
      </c>
      <c r="H38" s="74" t="s">
        <v>2</v>
      </c>
      <c r="I38" s="164" t="s">
        <v>6</v>
      </c>
      <c r="J38" s="74" t="s">
        <v>8</v>
      </c>
      <c r="P38" s="4"/>
      <c r="Q38" s="4"/>
      <c r="R38" s="125"/>
      <c r="S38" s="126"/>
      <c r="T38" s="8"/>
    </row>
    <row r="39" spans="1:20">
      <c r="A39" s="11"/>
      <c r="B39" s="49"/>
      <c r="C39" s="49"/>
      <c r="D39" s="49"/>
      <c r="E39" s="49"/>
      <c r="F39" s="49"/>
      <c r="G39" s="12"/>
      <c r="H39" s="12"/>
      <c r="I39" s="172"/>
      <c r="J39" s="12"/>
      <c r="P39" s="130"/>
      <c r="Q39" s="130"/>
      <c r="R39" s="125"/>
      <c r="S39" s="126"/>
      <c r="T39" s="8"/>
    </row>
    <row r="40" spans="1:20" ht="218.25" customHeight="1">
      <c r="A40" s="75" t="s">
        <v>180</v>
      </c>
      <c r="B40" s="445" t="s">
        <v>231</v>
      </c>
      <c r="C40" s="445"/>
      <c r="D40" s="445"/>
      <c r="E40" s="445"/>
      <c r="F40" s="445"/>
      <c r="G40" s="76"/>
      <c r="H40" s="76"/>
      <c r="I40" s="167"/>
      <c r="J40" s="77"/>
      <c r="P40" s="130"/>
      <c r="Q40" s="130"/>
      <c r="R40" s="125"/>
      <c r="S40" s="126"/>
      <c r="T40" s="8"/>
    </row>
    <row r="41" spans="1:20">
      <c r="A41" s="78"/>
      <c r="B41" s="343" t="s">
        <v>206</v>
      </c>
      <c r="C41" s="343"/>
      <c r="D41" s="343"/>
      <c r="E41" s="343"/>
      <c r="F41" s="343"/>
      <c r="G41" s="79" t="s">
        <v>5</v>
      </c>
      <c r="H41" s="79">
        <v>9</v>
      </c>
      <c r="I41" s="204">
        <v>0</v>
      </c>
      <c r="J41" s="80">
        <f>H41*I41</f>
        <v>0</v>
      </c>
      <c r="P41" s="130"/>
      <c r="Q41" s="130"/>
      <c r="R41" s="125"/>
      <c r="S41" s="126"/>
      <c r="T41" s="8"/>
    </row>
    <row r="42" spans="1:20">
      <c r="A42" s="96"/>
      <c r="B42" s="206"/>
      <c r="C42" s="206"/>
      <c r="D42" s="206"/>
      <c r="E42" s="206"/>
      <c r="F42" s="206"/>
      <c r="G42" s="205"/>
      <c r="H42" s="205"/>
      <c r="I42" s="159"/>
      <c r="J42" s="106"/>
      <c r="P42" s="130"/>
      <c r="Q42" s="130"/>
      <c r="R42" s="125"/>
      <c r="S42" s="126"/>
      <c r="T42" s="8"/>
    </row>
    <row r="43" spans="1:20" ht="218.25" customHeight="1">
      <c r="A43" s="75" t="s">
        <v>230</v>
      </c>
      <c r="B43" s="445" t="s">
        <v>232</v>
      </c>
      <c r="C43" s="445"/>
      <c r="D43" s="445"/>
      <c r="E43" s="445"/>
      <c r="F43" s="445"/>
      <c r="G43" s="76"/>
      <c r="H43" s="76"/>
      <c r="I43" s="167"/>
      <c r="J43" s="77"/>
      <c r="P43" s="130"/>
      <c r="Q43" s="130"/>
      <c r="R43" s="125"/>
      <c r="S43" s="126"/>
      <c r="T43" s="8"/>
    </row>
    <row r="44" spans="1:20">
      <c r="A44" s="78"/>
      <c r="B44" s="343" t="s">
        <v>206</v>
      </c>
      <c r="C44" s="343"/>
      <c r="D44" s="343"/>
      <c r="E44" s="343"/>
      <c r="F44" s="343"/>
      <c r="G44" s="79" t="s">
        <v>5</v>
      </c>
      <c r="H44" s="79">
        <v>2</v>
      </c>
      <c r="I44" s="204">
        <v>0</v>
      </c>
      <c r="J44" s="80">
        <f>H44*I44</f>
        <v>0</v>
      </c>
      <c r="P44" s="130"/>
      <c r="Q44" s="130"/>
      <c r="R44" s="125"/>
      <c r="S44" s="126"/>
      <c r="T44" s="8"/>
    </row>
    <row r="45" spans="1:20">
      <c r="A45" s="96"/>
      <c r="B45" s="206"/>
      <c r="C45" s="206"/>
      <c r="D45" s="206"/>
      <c r="E45" s="206"/>
      <c r="F45" s="206"/>
      <c r="G45" s="205"/>
      <c r="H45" s="205"/>
      <c r="I45" s="159"/>
      <c r="J45" s="106"/>
      <c r="P45" s="130"/>
      <c r="Q45" s="130"/>
      <c r="R45" s="125"/>
      <c r="S45" s="126"/>
      <c r="T45" s="8"/>
    </row>
    <row r="46" spans="1:20" ht="218.25" customHeight="1">
      <c r="A46" s="75" t="s">
        <v>234</v>
      </c>
      <c r="B46" s="445" t="s">
        <v>233</v>
      </c>
      <c r="C46" s="445"/>
      <c r="D46" s="445"/>
      <c r="E46" s="445"/>
      <c r="F46" s="445"/>
      <c r="G46" s="76"/>
      <c r="H46" s="76"/>
      <c r="I46" s="167"/>
      <c r="J46" s="77"/>
      <c r="P46" s="130"/>
      <c r="Q46" s="130"/>
      <c r="R46" s="125"/>
      <c r="S46" s="126"/>
      <c r="T46" s="8"/>
    </row>
    <row r="47" spans="1:20">
      <c r="A47" s="78"/>
      <c r="B47" s="343" t="s">
        <v>206</v>
      </c>
      <c r="C47" s="343"/>
      <c r="D47" s="343"/>
      <c r="E47" s="343"/>
      <c r="F47" s="343"/>
      <c r="G47" s="79" t="s">
        <v>5</v>
      </c>
      <c r="H47" s="79">
        <v>3</v>
      </c>
      <c r="I47" s="204">
        <v>0</v>
      </c>
      <c r="J47" s="80">
        <f>H47*I47</f>
        <v>0</v>
      </c>
      <c r="P47" s="130"/>
      <c r="Q47" s="130"/>
      <c r="R47" s="125"/>
      <c r="S47" s="126"/>
      <c r="T47" s="8"/>
    </row>
    <row r="48" spans="1:20">
      <c r="P48" s="130"/>
      <c r="Q48" s="130"/>
      <c r="R48" s="125"/>
      <c r="S48" s="126"/>
      <c r="T48" s="8"/>
    </row>
    <row r="49" spans="1:20" ht="218.25" customHeight="1">
      <c r="A49" s="75" t="s">
        <v>235</v>
      </c>
      <c r="B49" s="445" t="s">
        <v>236</v>
      </c>
      <c r="C49" s="445"/>
      <c r="D49" s="445"/>
      <c r="E49" s="445"/>
      <c r="F49" s="445"/>
      <c r="G49" s="76"/>
      <c r="H49" s="76"/>
      <c r="I49" s="167"/>
      <c r="J49" s="77"/>
      <c r="P49" s="130"/>
      <c r="Q49" s="130"/>
      <c r="R49" s="125"/>
      <c r="S49" s="126"/>
      <c r="T49" s="8"/>
    </row>
    <row r="50" spans="1:20">
      <c r="A50" s="78"/>
      <c r="B50" s="343" t="s">
        <v>206</v>
      </c>
      <c r="C50" s="343"/>
      <c r="D50" s="343"/>
      <c r="E50" s="343"/>
      <c r="F50" s="343"/>
      <c r="G50" s="79" t="s">
        <v>5</v>
      </c>
      <c r="H50" s="79">
        <v>2</v>
      </c>
      <c r="I50" s="204">
        <v>0</v>
      </c>
      <c r="J50" s="80">
        <f>H50*I50</f>
        <v>0</v>
      </c>
      <c r="P50" s="130"/>
      <c r="Q50" s="130"/>
      <c r="R50" s="125"/>
      <c r="S50" s="126"/>
      <c r="T50" s="8"/>
    </row>
    <row r="51" spans="1:20">
      <c r="A51" s="96"/>
      <c r="B51" s="206"/>
      <c r="C51" s="206"/>
      <c r="D51" s="206"/>
      <c r="E51" s="206"/>
      <c r="F51" s="206"/>
      <c r="G51" s="205"/>
      <c r="H51" s="205"/>
      <c r="I51" s="159"/>
      <c r="J51" s="106"/>
      <c r="P51" s="130"/>
      <c r="Q51" s="130"/>
      <c r="R51" s="125"/>
      <c r="S51" s="126"/>
      <c r="T51" s="8"/>
    </row>
    <row r="52" spans="1:20" ht="218.25" customHeight="1">
      <c r="A52" s="75" t="s">
        <v>237</v>
      </c>
      <c r="B52" s="445" t="s">
        <v>238</v>
      </c>
      <c r="C52" s="445"/>
      <c r="D52" s="445"/>
      <c r="E52" s="445"/>
      <c r="F52" s="445"/>
      <c r="G52" s="76"/>
      <c r="H52" s="76"/>
      <c r="I52" s="167"/>
      <c r="J52" s="77"/>
      <c r="P52" s="130"/>
      <c r="Q52" s="130"/>
      <c r="R52" s="125"/>
      <c r="S52" s="126"/>
      <c r="T52" s="8"/>
    </row>
    <row r="53" spans="1:20">
      <c r="A53" s="78"/>
      <c r="B53" s="343" t="s">
        <v>206</v>
      </c>
      <c r="C53" s="343"/>
      <c r="D53" s="343"/>
      <c r="E53" s="343"/>
      <c r="F53" s="343"/>
      <c r="G53" s="79" t="s">
        <v>5</v>
      </c>
      <c r="H53" s="79">
        <v>2</v>
      </c>
      <c r="I53" s="204">
        <v>0</v>
      </c>
      <c r="J53" s="80">
        <f>H53*I53</f>
        <v>0</v>
      </c>
      <c r="P53" s="130"/>
      <c r="Q53" s="130"/>
      <c r="R53" s="125"/>
      <c r="S53" s="126"/>
      <c r="T53" s="8"/>
    </row>
    <row r="54" spans="1:20">
      <c r="A54" s="96"/>
      <c r="B54" s="206"/>
      <c r="C54" s="206"/>
      <c r="D54" s="206"/>
      <c r="E54" s="206"/>
      <c r="F54" s="206"/>
      <c r="G54" s="205"/>
      <c r="H54" s="205"/>
      <c r="I54" s="159"/>
      <c r="J54" s="106"/>
      <c r="P54" s="130"/>
      <c r="Q54" s="130"/>
      <c r="R54" s="125"/>
      <c r="S54" s="126"/>
      <c r="T54" s="8"/>
    </row>
    <row r="55" spans="1:20" ht="218.25" customHeight="1">
      <c r="A55" s="75" t="s">
        <v>239</v>
      </c>
      <c r="B55" s="445" t="s">
        <v>240</v>
      </c>
      <c r="C55" s="445"/>
      <c r="D55" s="445"/>
      <c r="E55" s="445"/>
      <c r="F55" s="445"/>
      <c r="G55" s="76"/>
      <c r="H55" s="76"/>
      <c r="I55" s="167"/>
      <c r="J55" s="77"/>
      <c r="P55" s="130"/>
      <c r="Q55" s="130"/>
      <c r="R55" s="125"/>
      <c r="S55" s="126"/>
      <c r="T55" s="8"/>
    </row>
    <row r="56" spans="1:20">
      <c r="A56" s="78"/>
      <c r="B56" s="343" t="s">
        <v>206</v>
      </c>
      <c r="C56" s="343"/>
      <c r="D56" s="343"/>
      <c r="E56" s="343"/>
      <c r="F56" s="343"/>
      <c r="G56" s="79" t="s">
        <v>5</v>
      </c>
      <c r="H56" s="79">
        <v>1</v>
      </c>
      <c r="I56" s="204">
        <v>0</v>
      </c>
      <c r="J56" s="80">
        <f>H56*I56</f>
        <v>0</v>
      </c>
      <c r="P56" s="130"/>
      <c r="Q56" s="130"/>
      <c r="R56" s="125"/>
      <c r="S56" s="126"/>
      <c r="T56" s="8"/>
    </row>
    <row r="57" spans="1:20">
      <c r="A57" s="96"/>
      <c r="B57" s="300"/>
      <c r="C57" s="300"/>
      <c r="D57" s="300"/>
      <c r="E57" s="300"/>
      <c r="F57" s="300"/>
      <c r="G57" s="299"/>
      <c r="H57" s="299"/>
      <c r="I57" s="159"/>
      <c r="J57" s="106"/>
      <c r="P57" s="130"/>
      <c r="Q57" s="130"/>
      <c r="R57" s="125"/>
      <c r="S57" s="126"/>
      <c r="T57" s="8"/>
    </row>
    <row r="58" spans="1:20" ht="68.25" customHeight="1">
      <c r="A58" s="75" t="s">
        <v>287</v>
      </c>
      <c r="B58" s="342" t="s">
        <v>288</v>
      </c>
      <c r="C58" s="342"/>
      <c r="D58" s="342"/>
      <c r="E58" s="342"/>
      <c r="F58" s="342"/>
      <c r="G58" s="76"/>
      <c r="H58" s="76"/>
      <c r="I58" s="167"/>
      <c r="J58" s="77"/>
      <c r="P58" s="4"/>
      <c r="Q58" s="4"/>
      <c r="R58" s="125"/>
      <c r="S58" s="126"/>
      <c r="T58" s="8"/>
    </row>
    <row r="59" spans="1:20">
      <c r="A59" s="78"/>
      <c r="B59" s="343" t="s">
        <v>206</v>
      </c>
      <c r="C59" s="343"/>
      <c r="D59" s="343"/>
      <c r="E59" s="343"/>
      <c r="F59" s="343"/>
      <c r="G59" s="79" t="s">
        <v>5</v>
      </c>
      <c r="H59" s="79">
        <v>1</v>
      </c>
      <c r="I59" s="204">
        <v>0</v>
      </c>
      <c r="J59" s="80">
        <f>H59*I59</f>
        <v>0</v>
      </c>
      <c r="P59" s="4"/>
      <c r="Q59" s="4"/>
      <c r="R59" s="125"/>
      <c r="S59" s="126"/>
      <c r="T59" s="8"/>
    </row>
    <row r="60" spans="1:20" ht="15.75" thickBot="1">
      <c r="P60" s="4"/>
      <c r="Q60" s="4"/>
      <c r="R60" s="125"/>
      <c r="S60" s="126"/>
      <c r="T60" s="8"/>
    </row>
    <row r="61" spans="1:20" ht="15.75" thickBot="1">
      <c r="A61" s="87"/>
      <c r="B61" s="425" t="s">
        <v>182</v>
      </c>
      <c r="C61" s="425"/>
      <c r="D61" s="425"/>
      <c r="E61" s="425"/>
      <c r="F61" s="425"/>
      <c r="G61" s="420">
        <f>J56+J53+J50+J47+J41+J44+J59</f>
        <v>0</v>
      </c>
      <c r="H61" s="421"/>
      <c r="I61" s="421"/>
      <c r="J61" s="422"/>
      <c r="P61" s="4"/>
      <c r="Q61" s="4"/>
      <c r="R61" s="125"/>
      <c r="S61" s="126"/>
      <c r="T61" s="8"/>
    </row>
    <row r="62" spans="1:20">
      <c r="P62" s="4"/>
      <c r="Q62" s="4"/>
      <c r="R62" s="125"/>
      <c r="S62" s="126"/>
      <c r="T62" s="8"/>
    </row>
    <row r="63" spans="1:20">
      <c r="P63" s="4"/>
      <c r="Q63" s="4"/>
      <c r="R63" s="125"/>
      <c r="S63" s="126"/>
      <c r="T63" s="8"/>
    </row>
    <row r="64" spans="1:20">
      <c r="P64" s="4"/>
      <c r="Q64" s="4"/>
      <c r="R64" s="125"/>
      <c r="S64" s="126"/>
      <c r="T64" s="8"/>
    </row>
    <row r="65" spans="16:22">
      <c r="P65" s="4"/>
      <c r="Q65" s="4"/>
      <c r="R65" s="125"/>
      <c r="S65" s="126"/>
      <c r="T65" s="8"/>
    </row>
    <row r="66" spans="16:22">
      <c r="P66" s="4"/>
      <c r="Q66" s="4"/>
      <c r="R66" s="125"/>
      <c r="S66" s="126"/>
      <c r="T66" s="8"/>
    </row>
    <row r="67" spans="16:22">
      <c r="P67" s="4"/>
      <c r="Q67" s="4"/>
      <c r="R67" s="125"/>
      <c r="S67" s="126"/>
      <c r="T67" s="8"/>
    </row>
    <row r="68" spans="16:22">
      <c r="P68" s="4"/>
      <c r="Q68" s="4"/>
      <c r="R68" s="125"/>
      <c r="S68" s="126"/>
      <c r="T68" s="8"/>
    </row>
    <row r="69" spans="16:22">
      <c r="P69" s="4"/>
      <c r="Q69" s="4"/>
      <c r="R69" s="125"/>
      <c r="S69" s="126"/>
      <c r="T69" s="8"/>
    </row>
    <row r="70" spans="16:22">
      <c r="P70" s="4"/>
      <c r="Q70" s="4"/>
      <c r="R70" s="125"/>
      <c r="S70" s="126"/>
      <c r="T70" s="8"/>
    </row>
    <row r="71" spans="16:22">
      <c r="P71" s="4"/>
      <c r="Q71" s="4"/>
      <c r="R71" s="125"/>
      <c r="S71" s="126"/>
      <c r="T71" s="91"/>
      <c r="U71" s="91"/>
      <c r="V71" s="91"/>
    </row>
    <row r="72" spans="16:22">
      <c r="P72" s="4"/>
      <c r="Q72" s="4"/>
      <c r="R72" s="125"/>
      <c r="S72" s="126"/>
      <c r="T72" s="91"/>
      <c r="U72" s="91"/>
      <c r="V72" s="91"/>
    </row>
    <row r="73" spans="16:22">
      <c r="P73" s="4"/>
      <c r="Q73" s="4"/>
      <c r="R73" s="125"/>
      <c r="S73" s="126"/>
      <c r="T73" s="91"/>
      <c r="U73" s="91"/>
      <c r="V73" s="91"/>
    </row>
    <row r="74" spans="16:22">
      <c r="P74" s="4"/>
      <c r="Q74" s="4"/>
      <c r="R74" s="125"/>
      <c r="S74" s="126"/>
      <c r="T74" s="91"/>
      <c r="U74" s="91"/>
      <c r="V74" s="91"/>
    </row>
    <row r="75" spans="16:22">
      <c r="P75" s="4"/>
      <c r="Q75" s="4"/>
      <c r="R75" s="125"/>
      <c r="S75" s="126"/>
      <c r="T75" s="8"/>
    </row>
    <row r="76" spans="16:22">
      <c r="P76" s="4"/>
      <c r="Q76" s="4"/>
      <c r="R76" s="125"/>
      <c r="S76" s="126"/>
      <c r="T76" s="8"/>
    </row>
    <row r="77" spans="16:22">
      <c r="P77" s="4"/>
      <c r="Q77" s="4"/>
      <c r="R77" s="125"/>
      <c r="S77" s="126"/>
      <c r="T77" s="8"/>
    </row>
    <row r="78" spans="16:22">
      <c r="P78" s="4"/>
      <c r="Q78" s="4"/>
      <c r="R78" s="125"/>
      <c r="S78" s="126"/>
      <c r="T78" s="8"/>
    </row>
    <row r="79" spans="16:22">
      <c r="P79" s="4"/>
      <c r="Q79" s="4"/>
      <c r="R79" s="125"/>
      <c r="S79" s="126"/>
      <c r="T79" s="8"/>
    </row>
    <row r="80" spans="16:22">
      <c r="P80" s="4"/>
      <c r="Q80" s="4"/>
      <c r="R80" s="125"/>
      <c r="S80" s="126"/>
      <c r="T80" s="8"/>
    </row>
    <row r="81" spans="16:20">
      <c r="P81" s="4"/>
      <c r="Q81" s="4"/>
      <c r="R81" s="125"/>
      <c r="S81" s="126"/>
      <c r="T81" s="8"/>
    </row>
    <row r="82" spans="16:20">
      <c r="P82" s="4"/>
      <c r="Q82" s="4"/>
      <c r="R82" s="125"/>
      <c r="S82" s="126"/>
      <c r="T82" s="8"/>
    </row>
    <row r="83" spans="16:20">
      <c r="P83" s="8"/>
      <c r="Q83" s="8"/>
      <c r="R83" s="131"/>
      <c r="S83" s="132"/>
      <c r="T83" s="8"/>
    </row>
    <row r="84" spans="16:20">
      <c r="P84" s="8"/>
      <c r="Q84" s="8"/>
      <c r="R84" s="131"/>
      <c r="S84" s="132"/>
      <c r="T84" s="8"/>
    </row>
    <row r="85" spans="16:20">
      <c r="P85" s="8"/>
      <c r="Q85" s="8"/>
      <c r="R85" s="131"/>
      <c r="S85" s="132"/>
      <c r="T85" s="8"/>
    </row>
    <row r="86" spans="16:20">
      <c r="P86" s="8"/>
      <c r="Q86" s="8"/>
      <c r="R86" s="131"/>
      <c r="S86" s="132"/>
      <c r="T86" s="8"/>
    </row>
  </sheetData>
  <mergeCells count="23">
    <mergeCell ref="A1:J1"/>
    <mergeCell ref="B61:F61"/>
    <mergeCell ref="G61:J61"/>
    <mergeCell ref="B38:F38"/>
    <mergeCell ref="B40:F40"/>
    <mergeCell ref="B41:F41"/>
    <mergeCell ref="A3:I3"/>
    <mergeCell ref="A4:I4"/>
    <mergeCell ref="A5:I5"/>
    <mergeCell ref="A6:I6"/>
    <mergeCell ref="A37:I37"/>
    <mergeCell ref="B43:F43"/>
    <mergeCell ref="B52:F52"/>
    <mergeCell ref="B53:F53"/>
    <mergeCell ref="B55:F55"/>
    <mergeCell ref="B56:F56"/>
    <mergeCell ref="B58:F58"/>
    <mergeCell ref="B59:F59"/>
    <mergeCell ref="B44:F44"/>
    <mergeCell ref="B46:F46"/>
    <mergeCell ref="B47:F47"/>
    <mergeCell ref="B49:F49"/>
    <mergeCell ref="B50:F5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J11"/>
  <sheetViews>
    <sheetView topLeftCell="A4" workbookViewId="0">
      <selection activeCell="M7" sqref="M7"/>
    </sheetView>
  </sheetViews>
  <sheetFormatPr defaultColWidth="9.140625" defaultRowHeight="15"/>
  <cols>
    <col min="1" max="6" width="9.140625" style="72"/>
    <col min="7" max="7" width="7.42578125" style="72" customWidth="1"/>
    <col min="8" max="8" width="6.5703125" style="72" customWidth="1"/>
    <col min="9" max="9" width="9.5703125" style="161" customWidth="1"/>
    <col min="10" max="10" width="13.140625" style="72" customWidth="1"/>
    <col min="11" max="16384" width="9.140625" style="72"/>
  </cols>
  <sheetData>
    <row r="1" spans="1:10" ht="15.75" thickBot="1">
      <c r="A1" s="394" t="s">
        <v>183</v>
      </c>
      <c r="B1" s="395"/>
      <c r="C1" s="395"/>
      <c r="D1" s="395"/>
      <c r="E1" s="395"/>
      <c r="F1" s="395"/>
      <c r="G1" s="395"/>
      <c r="H1" s="395"/>
      <c r="I1" s="395"/>
      <c r="J1" s="396"/>
    </row>
    <row r="3" spans="1:10" ht="281.25" customHeight="1">
      <c r="A3" s="334" t="s">
        <v>327</v>
      </c>
      <c r="B3" s="446"/>
      <c r="C3" s="446"/>
      <c r="D3" s="446"/>
      <c r="E3" s="446"/>
      <c r="F3" s="446"/>
      <c r="G3" s="446"/>
      <c r="H3" s="446"/>
      <c r="I3" s="446"/>
    </row>
    <row r="4" spans="1:10">
      <c r="A4" s="343"/>
      <c r="B4" s="343"/>
      <c r="C4" s="343"/>
      <c r="D4" s="343"/>
      <c r="E4" s="343"/>
      <c r="F4" s="343"/>
      <c r="G4" s="343"/>
      <c r="H4" s="343"/>
      <c r="I4" s="343"/>
    </row>
    <row r="5" spans="1:10" ht="51">
      <c r="A5" s="73" t="s">
        <v>0</v>
      </c>
      <c r="B5" s="442" t="s">
        <v>1</v>
      </c>
      <c r="C5" s="443"/>
      <c r="D5" s="443"/>
      <c r="E5" s="443"/>
      <c r="F5" s="444"/>
      <c r="G5" s="74" t="s">
        <v>3</v>
      </c>
      <c r="H5" s="74" t="s">
        <v>2</v>
      </c>
      <c r="I5" s="164" t="s">
        <v>6</v>
      </c>
      <c r="J5" s="74" t="s">
        <v>8</v>
      </c>
    </row>
    <row r="6" spans="1:10">
      <c r="A6" s="11"/>
      <c r="B6" s="49"/>
      <c r="C6" s="49"/>
      <c r="D6" s="49"/>
      <c r="E6" s="49"/>
      <c r="F6" s="49"/>
      <c r="G6" s="12"/>
      <c r="H6" s="12"/>
      <c r="I6" s="172"/>
      <c r="J6" s="12"/>
    </row>
    <row r="7" spans="1:10" ht="117" customHeight="1">
      <c r="A7" s="121" t="s">
        <v>184</v>
      </c>
      <c r="B7" s="445" t="s">
        <v>246</v>
      </c>
      <c r="C7" s="445"/>
      <c r="D7" s="445"/>
      <c r="E7" s="445"/>
      <c r="F7" s="445"/>
      <c r="G7" s="76"/>
      <c r="H7" s="76"/>
      <c r="I7" s="167"/>
      <c r="J7" s="77"/>
    </row>
    <row r="8" spans="1:10" ht="17.25" customHeight="1">
      <c r="A8" s="78"/>
      <c r="B8" s="343" t="s">
        <v>200</v>
      </c>
      <c r="C8" s="343"/>
      <c r="D8" s="343"/>
      <c r="E8" s="343"/>
      <c r="F8" s="343"/>
      <c r="G8" s="79" t="s">
        <v>41</v>
      </c>
      <c r="H8" s="79">
        <v>50</v>
      </c>
      <c r="I8" s="203">
        <v>0</v>
      </c>
      <c r="J8" s="80">
        <f t="shared" ref="J8" si="0">H8*I8</f>
        <v>0</v>
      </c>
    </row>
    <row r="9" spans="1:10" ht="15.75" thickBot="1"/>
    <row r="10" spans="1:10" ht="15" customHeight="1" thickBot="1">
      <c r="A10" s="87"/>
      <c r="B10" s="425" t="s">
        <v>185</v>
      </c>
      <c r="C10" s="425"/>
      <c r="D10" s="425"/>
      <c r="E10" s="425"/>
      <c r="F10" s="425"/>
      <c r="G10" s="420">
        <f>J8</f>
        <v>0</v>
      </c>
      <c r="H10" s="421"/>
      <c r="I10" s="421"/>
      <c r="J10" s="422"/>
    </row>
    <row r="11" spans="1:10" ht="15" customHeight="1"/>
  </sheetData>
  <mergeCells count="8">
    <mergeCell ref="A1:J1"/>
    <mergeCell ref="A3:I3"/>
    <mergeCell ref="A4:I4"/>
    <mergeCell ref="B10:F10"/>
    <mergeCell ref="G10:J10"/>
    <mergeCell ref="B5:F5"/>
    <mergeCell ref="B7:F7"/>
    <mergeCell ref="B8:F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2:K11"/>
  <sheetViews>
    <sheetView tabSelected="1" workbookViewId="0">
      <selection activeCell="B12" sqref="B12"/>
    </sheetView>
  </sheetViews>
  <sheetFormatPr defaultRowHeight="15"/>
  <cols>
    <col min="1" max="4" width="9.140625" style="72"/>
    <col min="5" max="5" width="7.42578125" style="72" customWidth="1"/>
    <col min="6" max="6" width="12.85546875" style="72" customWidth="1"/>
    <col min="7" max="7" width="4.5703125" style="72" customWidth="1"/>
    <col min="8" max="8" width="8.5703125" style="72" customWidth="1"/>
    <col min="9" max="9" width="9.140625" style="72"/>
    <col min="10" max="10" width="10.7109375" style="72" customWidth="1"/>
    <col min="11" max="11" width="15.85546875" bestFit="1" customWidth="1"/>
  </cols>
  <sheetData>
    <row r="2" spans="1:11" ht="16.5" thickBot="1">
      <c r="A2" s="110"/>
      <c r="B2" s="110"/>
      <c r="C2" s="110"/>
      <c r="D2" s="110"/>
      <c r="E2" s="110"/>
      <c r="F2" s="94"/>
      <c r="G2" s="94"/>
      <c r="H2" s="95"/>
      <c r="I2" s="107"/>
      <c r="J2" s="111"/>
    </row>
    <row r="3" spans="1:11" ht="15.75">
      <c r="A3" s="462" t="s">
        <v>186</v>
      </c>
      <c r="B3" s="463"/>
      <c r="C3" s="463"/>
      <c r="D3" s="463"/>
      <c r="E3" s="463"/>
      <c r="F3" s="463"/>
      <c r="G3" s="463"/>
      <c r="H3" s="463"/>
      <c r="I3" s="463"/>
      <c r="J3" s="464"/>
    </row>
    <row r="4" spans="1:11" ht="15.75">
      <c r="A4" s="112"/>
      <c r="B4" s="113" t="s">
        <v>188</v>
      </c>
      <c r="C4" s="457" t="s">
        <v>189</v>
      </c>
      <c r="D4" s="457"/>
      <c r="E4" s="457"/>
      <c r="F4" s="457"/>
      <c r="G4" s="465">
        <f>'pripremni radovi'!$J$26</f>
        <v>0</v>
      </c>
      <c r="H4" s="458"/>
      <c r="I4" s="458"/>
      <c r="J4" s="459"/>
    </row>
    <row r="5" spans="1:11" ht="15.75">
      <c r="A5" s="112"/>
      <c r="B5" s="113" t="s">
        <v>190</v>
      </c>
      <c r="C5" s="457" t="s">
        <v>187</v>
      </c>
      <c r="D5" s="457"/>
      <c r="E5" s="457"/>
      <c r="F5" s="457"/>
      <c r="G5" s="466">
        <f>fasad!$I$300</f>
        <v>0</v>
      </c>
      <c r="H5" s="466"/>
      <c r="I5" s="466"/>
      <c r="J5" s="467"/>
    </row>
    <row r="6" spans="1:11" ht="15.75">
      <c r="A6" s="112"/>
      <c r="B6" s="113" t="s">
        <v>192</v>
      </c>
      <c r="C6" s="457" t="s">
        <v>191</v>
      </c>
      <c r="D6" s="457"/>
      <c r="E6" s="457"/>
      <c r="F6" s="457"/>
      <c r="G6" s="458">
        <f>krov!$H$225</f>
        <v>0</v>
      </c>
      <c r="H6" s="458"/>
      <c r="I6" s="458"/>
      <c r="J6" s="459"/>
    </row>
    <row r="7" spans="1:11" ht="15.75">
      <c r="A7" s="112"/>
      <c r="B7" s="113" t="s">
        <v>193</v>
      </c>
      <c r="C7" s="457" t="s">
        <v>242</v>
      </c>
      <c r="D7" s="457"/>
      <c r="E7" s="457"/>
      <c r="F7" s="457"/>
      <c r="G7" s="458">
        <f>'BRAVARSKI RADOVI'!$G$61</f>
        <v>0</v>
      </c>
      <c r="H7" s="458"/>
      <c r="I7" s="458"/>
      <c r="J7" s="459"/>
    </row>
    <row r="8" spans="1:11" ht="16.5" customHeight="1" thickBot="1">
      <c r="A8" s="114"/>
      <c r="B8" s="115" t="s">
        <v>184</v>
      </c>
      <c r="C8" s="452" t="s">
        <v>194</v>
      </c>
      <c r="D8" s="452"/>
      <c r="E8" s="452"/>
      <c r="F8" s="452"/>
      <c r="G8" s="460">
        <f>'LIČILAČKI RADOVI'!$G$10</f>
        <v>0</v>
      </c>
      <c r="H8" s="460"/>
      <c r="I8" s="460"/>
      <c r="J8" s="461"/>
      <c r="K8" s="7"/>
    </row>
    <row r="9" spans="1:11" ht="16.5" thickTop="1">
      <c r="A9" s="116"/>
      <c r="B9" s="447" t="s">
        <v>195</v>
      </c>
      <c r="C9" s="447"/>
      <c r="D9" s="447"/>
      <c r="E9" s="447"/>
      <c r="F9" s="117"/>
      <c r="G9" s="453">
        <f>G8+G7+G6+G5+G4</f>
        <v>0</v>
      </c>
      <c r="H9" s="453"/>
      <c r="I9" s="453"/>
      <c r="J9" s="454"/>
      <c r="K9" s="7"/>
    </row>
    <row r="10" spans="1:11" ht="16.5" thickBot="1">
      <c r="A10" s="118"/>
      <c r="B10" s="448" t="s">
        <v>196</v>
      </c>
      <c r="C10" s="448"/>
      <c r="D10" s="448"/>
      <c r="E10" s="448"/>
      <c r="F10" s="448"/>
      <c r="G10" s="449">
        <f>0.25*G9</f>
        <v>0</v>
      </c>
      <c r="H10" s="449"/>
      <c r="I10" s="449"/>
      <c r="J10" s="450"/>
    </row>
    <row r="11" spans="1:11" ht="16.5" thickBot="1">
      <c r="A11" s="119"/>
      <c r="B11" s="451" t="s">
        <v>197</v>
      </c>
      <c r="C11" s="451"/>
      <c r="D11" s="451"/>
      <c r="E11" s="451"/>
      <c r="F11" s="451"/>
      <c r="G11" s="120"/>
      <c r="H11" s="455">
        <f>SUM(G9:J10)</f>
        <v>0</v>
      </c>
      <c r="I11" s="455"/>
      <c r="J11" s="456"/>
      <c r="K11" s="7"/>
    </row>
  </sheetData>
  <mergeCells count="17">
    <mergeCell ref="A3:J3"/>
    <mergeCell ref="C4:F4"/>
    <mergeCell ref="G4:J4"/>
    <mergeCell ref="C5:F5"/>
    <mergeCell ref="G5:J5"/>
    <mergeCell ref="C7:F7"/>
    <mergeCell ref="G7:J7"/>
    <mergeCell ref="G8:J8"/>
    <mergeCell ref="C6:F6"/>
    <mergeCell ref="G6:J6"/>
    <mergeCell ref="B9:E9"/>
    <mergeCell ref="B10:F10"/>
    <mergeCell ref="G10:J10"/>
    <mergeCell ref="B11:F11"/>
    <mergeCell ref="C8:F8"/>
    <mergeCell ref="G9:J9"/>
    <mergeCell ref="H11:J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naslovnica</vt:lpstr>
      <vt:lpstr>pripremni radovi</vt:lpstr>
      <vt:lpstr>fasad</vt:lpstr>
      <vt:lpstr>krov</vt:lpstr>
      <vt:lpstr>BRAVARSKI RADOVI</vt:lpstr>
      <vt:lpstr>LIČILAČKI RADOVI</vt:lpstr>
      <vt:lpstr>REKAPITULACIJA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Marija-B</dc:creator>
  <cp:lastModifiedBy>Korisnik</cp:lastModifiedBy>
  <cp:lastPrinted>2016-11-21T16:04:06Z</cp:lastPrinted>
  <dcterms:created xsi:type="dcterms:W3CDTF">2014-05-12T10:15:36Z</dcterms:created>
  <dcterms:modified xsi:type="dcterms:W3CDTF">2017-12-21T06:58:17Z</dcterms:modified>
</cp:coreProperties>
</file>