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9675" yWindow="795" windowWidth="12075" windowHeight="12855" tabRatio="992"/>
  </bookViews>
  <sheets>
    <sheet name="naslovnica" sheetId="7" r:id="rId1"/>
    <sheet name="pripremni radovi" sheetId="1" r:id="rId2"/>
    <sheet name="fasad" sheetId="2" r:id="rId3"/>
    <sheet name="krov" sheetId="3" r:id="rId4"/>
    <sheet name="BRAVARSKI RADOVI" sheetId="4" r:id="rId5"/>
    <sheet name="LIČILAČKI RADOVI" sheetId="5" r:id="rId6"/>
    <sheet name="REKAPITULACIJA" sheetId="6" r:id="rId7"/>
  </sheets>
  <calcPr calcId="124519"/>
</workbook>
</file>

<file path=xl/calcChain.xml><?xml version="1.0" encoding="utf-8"?>
<calcChain xmlns="http://schemas.openxmlformats.org/spreadsheetml/2006/main">
  <c r="G196" i="3"/>
  <c r="J56" i="4" l="1"/>
  <c r="J55"/>
  <c r="J54"/>
  <c r="J53"/>
  <c r="J52"/>
  <c r="J51"/>
  <c r="J50"/>
  <c r="J47"/>
  <c r="J44"/>
  <c r="J15" i="5" l="1"/>
  <c r="J21"/>
  <c r="J18"/>
  <c r="J11"/>
  <c r="J62" i="4"/>
  <c r="J59"/>
  <c r="J260" i="3"/>
  <c r="J101"/>
  <c r="J256"/>
  <c r="J168"/>
  <c r="J148"/>
  <c r="J30" l="1"/>
  <c r="J12"/>
  <c r="H117" i="2"/>
  <c r="J155"/>
  <c r="J208"/>
  <c r="J207"/>
  <c r="J153"/>
  <c r="J240"/>
  <c r="J237"/>
  <c r="J232" l="1"/>
  <c r="J221"/>
  <c r="J163"/>
  <c r="J194" l="1"/>
  <c r="J195"/>
  <c r="J8" i="5" l="1"/>
  <c r="G27" s="1"/>
  <c r="J41" i="4" l="1"/>
  <c r="G66" s="1"/>
  <c r="J193" i="3" l="1"/>
  <c r="J190"/>
  <c r="J186"/>
  <c r="J181"/>
  <c r="J152"/>
  <c r="J94"/>
  <c r="H86"/>
  <c r="J213" i="2" l="1"/>
  <c r="J179"/>
  <c r="J154"/>
  <c r="J152"/>
  <c r="J151"/>
  <c r="J45" l="1"/>
  <c r="G8" i="6" l="1"/>
  <c r="G7"/>
  <c r="J248" i="3"/>
  <c r="G266" s="1"/>
  <c r="J252"/>
  <c r="J153" l="1"/>
  <c r="J157"/>
  <c r="J161"/>
  <c r="J175"/>
  <c r="J76" l="1"/>
  <c r="J86"/>
  <c r="G106" l="1"/>
  <c r="J27"/>
  <c r="J24"/>
  <c r="J21"/>
  <c r="J18"/>
  <c r="J15"/>
  <c r="J206" i="2"/>
  <c r="G33" i="3" l="1"/>
  <c r="I270" s="1"/>
  <c r="G6" i="6" s="1"/>
  <c r="J303" i="2"/>
  <c r="J299"/>
  <c r="J307" l="1"/>
  <c r="G309" s="1"/>
  <c r="J204"/>
  <c r="J205"/>
  <c r="J117" l="1"/>
  <c r="G243" s="1"/>
  <c r="J42" l="1"/>
  <c r="J39"/>
  <c r="J36"/>
  <c r="J33"/>
  <c r="J30" l="1"/>
  <c r="J27"/>
  <c r="J24" l="1"/>
  <c r="J21"/>
  <c r="J18"/>
  <c r="J15"/>
  <c r="J12"/>
  <c r="G47" l="1"/>
  <c r="J20" i="1"/>
  <c r="J17"/>
  <c r="I314" i="2" l="1"/>
  <c r="G5" i="6" s="1"/>
  <c r="J14" i="1"/>
  <c r="G23" s="1"/>
  <c r="J26" s="1"/>
  <c r="G4" i="6" l="1"/>
  <c r="G9" s="1"/>
  <c r="G10" l="1"/>
  <c r="H11" s="1"/>
</calcChain>
</file>

<file path=xl/sharedStrings.xml><?xml version="1.0" encoding="utf-8"?>
<sst xmlns="http://schemas.openxmlformats.org/spreadsheetml/2006/main" count="602" uniqueCount="373">
  <si>
    <t>BROJ STAVKE</t>
  </si>
  <si>
    <t>OPIS RADOVA</t>
  </si>
  <si>
    <t>KOLIČINA RADOVA</t>
  </si>
  <si>
    <t>JED. MJERE</t>
  </si>
  <si>
    <t>m2</t>
  </si>
  <si>
    <t>kom</t>
  </si>
  <si>
    <t xml:space="preserve">UKUPNA CIJENA </t>
  </si>
  <si>
    <t>A.  PRIPREMNI RADOVI I SKELA</t>
  </si>
  <si>
    <t>Prije određivana cijene za svaku stavku istu treba dobro pročitati i otkloniti sve moguće nejasnoće.</t>
  </si>
  <si>
    <t>A.1</t>
  </si>
  <si>
    <t>A.2</t>
  </si>
  <si>
    <t>A.3</t>
  </si>
  <si>
    <t>Izvedba zaštite svih stakala te okvira prozora poslovnih prostora i stanova pomoću PE folije, zaljepljene ljepljivim trakama. U cijenu uključeno i skidanje po završenom radu.</t>
  </si>
  <si>
    <t xml:space="preserve">Obračun se vrši po m2 .                   </t>
  </si>
  <si>
    <t>Izvođač je dužan snositi trošak privremenog zauzimanja javne površine koji se obračunava prema važećem Pravilniku Grada Splita</t>
  </si>
  <si>
    <t>Sve radove demontaže i rušenja u pravilu izvoditi sa ručnim alatom, s osobitom pažnjom</t>
  </si>
  <si>
    <t>Sve elemente s pročelja (tablice sa kućnim brojem, reklame i sl.) treba skinuti i privremeno, do završetka radova kada će se ponovno postaviti, pohraniti na gradilištu ili mjestu koje se dogovori s nadzornim inženjerom investitora. Izvođač radova snositi će troškove ukoliko se navedeni elementi oštete ili otuđe. Jediničnom cijenom treba obuhvatiti: sav rad i materijal za izvedbu radova iz pojedine stavke, sav transport, sve društvene obveze vezane za radnu snagu i materijal, pripremno - završne radove.</t>
  </si>
  <si>
    <t>B. FASADERSKI RADOVI</t>
  </si>
  <si>
    <t>B.1  DEMONTAŽE I RUŠENJA</t>
  </si>
  <si>
    <t>B.1.1</t>
  </si>
  <si>
    <t>B.1.2</t>
  </si>
  <si>
    <t>Demontaža pločica s kućnim brojem i natpisnih ploča oznaka i znakova te slične opreme na pročelju. Nakon demontaže sve osigurati unutar zgrade za vrijeme trajanja radova. U cijenu je uključena i ponovna montaža nakon završetka radova.</t>
  </si>
  <si>
    <t>B.1.3</t>
  </si>
  <si>
    <t>B.1.4</t>
  </si>
  <si>
    <t>B.1.5</t>
  </si>
  <si>
    <t>B.1.6</t>
  </si>
  <si>
    <t>B.1.7</t>
  </si>
  <si>
    <t>B.1.8</t>
  </si>
  <si>
    <t>B.1.9</t>
  </si>
  <si>
    <t>Izvlačenje parlafona na novu poziciju obnovljene fasade. Prije početka radova obavezno provjeriti sve eventulane izvore napajanja te ih isključiti i osigurati  sigurnost za vrijeme radova. U cijenu uključiti sav potreban materijal i radnje koje treba izvoditi specijalizirana stručna osoba.</t>
  </si>
  <si>
    <t>B.1.10</t>
  </si>
  <si>
    <t>B.1.11</t>
  </si>
  <si>
    <t>Demotaža okapnog i opšavnog lima te svih nosivih i spojnih dijelova sa rubova krova (svi zabati) gdje se radi obloga zida ETICS sustavom, te odvoz materijala na deponij.</t>
  </si>
  <si>
    <t>Obračun po m'</t>
  </si>
  <si>
    <t>m'</t>
  </si>
  <si>
    <t>UKUPNO B.1 :</t>
  </si>
  <si>
    <t>B.2  IZOLATERSKI RADOVI</t>
  </si>
  <si>
    <t>Opće napomene</t>
  </si>
  <si>
    <t xml:space="preserve"> -pijesak i šljunak (najkrupnije zrno do 8 mm)</t>
  </si>
  <si>
    <t xml:space="preserve"> -pigment boje moraju biti postojane, fino mljevene, ujednačene krupnoće i praha, otporne</t>
  </si>
  <si>
    <t xml:space="preserve">  na atmosferilije</t>
  </si>
  <si>
    <t xml:space="preserve"> -voda čista, bez kemijskih i drugih primjesa sa štetnim djelovanjem</t>
  </si>
  <si>
    <t xml:space="preserve"> -plastični mortovi moraju biti tvornički proizvedeni, otporni prema utjecajima atmosferilija,</t>
  </si>
  <si>
    <t xml:space="preserve">   vodonepropusni i lako ugradljivi</t>
  </si>
  <si>
    <t xml:space="preserve"> -fasadne boje moraju biti tvornički proizvedene, otporne na utjecaj atmosferilija, svjetlo i sve</t>
  </si>
  <si>
    <t xml:space="preserve">  kemijske utjecaje iz zraka</t>
  </si>
  <si>
    <t xml:space="preserve"> -razređivači moraju biti tvornički proizvedeni, upotrebljavani u svemu prema uputama proizvođača</t>
  </si>
  <si>
    <t xml:space="preserve"> -disperzijske boje za fasadu moraju biti tvornički izvedene, otporne na pranje, koroziju i atmosferilije</t>
  </si>
  <si>
    <t>Obradu fasade izvesti stručno i solidno prema opisu u troškovniku i zahtjevu projektanta. Izvoditelj fasaderskih radova prije početka izvedbe mora pregledati podlogu. Izvoditelj je također duan izraditi uzorke i tek nakon odobrenja od strane projektanta ili nadornog inženjera može započeti sa radom.</t>
  </si>
  <si>
    <t>Sve izvedene površine moraju biti ravne i vertikalne, gdje je potrebno horizontalne kose, ili oble, a profili i kutevi moraju biti sa oštrim ivicama ili prema predviđenom obliku.</t>
  </si>
  <si>
    <t>Svaka stavka ovog troškovnika smatra se završenom isključivo ako je kompletno izvedena i dovedena</t>
  </si>
  <si>
    <t>do pune funkcionalnosti, pa u smislu toga jedinačna i ukupna cijena trebaju sadržavati slijedeće:</t>
  </si>
  <si>
    <t xml:space="preserve"> - kompletna mobilizacija i demobilizacija gradilišta</t>
  </si>
  <si>
    <t xml:space="preserve"> - pregled gradilišta odnosno objekta, te eventualno uzimanje mjera</t>
  </si>
  <si>
    <t xml:space="preserve"> - izrada potrebne radioničke i tehničke dokumentacije</t>
  </si>
  <si>
    <t xml:space="preserve"> - sve transporte izvan gradilišta</t>
  </si>
  <si>
    <t xml:space="preserve"> - sve horizontalne i vertikalne transporte unutar gradilišta do mjesta ugradbe</t>
  </si>
  <si>
    <t xml:space="preserve"> - troškove skladištenja</t>
  </si>
  <si>
    <t xml:space="preserve"> - sav potreban rad i materijal bilo pomoćni ili osnovni</t>
  </si>
  <si>
    <t xml:space="preserve"> - potrebne skele do visine 3,00 m</t>
  </si>
  <si>
    <t xml:space="preserve"> - troškove svih potrebnih energenata (struja, voda, plin i sl.)</t>
  </si>
  <si>
    <t xml:space="preserve"> - svi vezani posredni i neposredni troškovi (doprinosi, porezi, prirezi, takse i sl.)</t>
  </si>
  <si>
    <t xml:space="preserve"> - troškovi osiguranja i čuvanja materijala, opreme i izvedenih radova do primopredaje</t>
  </si>
  <si>
    <t xml:space="preserve"> - svi troškovi vezani za primjenu mjera zaštite na radu </t>
  </si>
  <si>
    <t xml:space="preserve"> - čišćenje radnog prostora nakon završetka svake faze rada te prijenos otpadnog materijala na gradsku deponiju</t>
  </si>
  <si>
    <t>zapisnika u tom smislu.</t>
  </si>
  <si>
    <t>Ukoliko je u troškovniku nešto nejasno treba tražiti dodatna pojašnjenja od glavnog projektanta prije davanja ponude, jer se</t>
  </si>
  <si>
    <t>kasniji prigovori neće uzeti u obzir, kao niti priznati bilo kakvi dodatni troškovi.</t>
  </si>
  <si>
    <t>Sve navedeno u ovim Općim napomenama mora biti sadržano u jediničnoj i ukupnoj cijeni za ovu vrstu radova.</t>
  </si>
  <si>
    <t>UKUPNO  A:</t>
  </si>
  <si>
    <t xml:space="preserve">UKUPNA CIJENA     </t>
  </si>
  <si>
    <t>B.2.2.</t>
  </si>
  <si>
    <t>Obračun po m2</t>
  </si>
  <si>
    <t>B.3.5</t>
  </si>
  <si>
    <t>B.3.6</t>
  </si>
  <si>
    <t>B.4  LIMARSKI RADOVI</t>
  </si>
  <si>
    <t xml:space="preserve"> Dobava  i ugradnja okapnica na istakama, lođama i terasama.  U cijenu je potrebno uključiti sav materijal i rad.</t>
  </si>
  <si>
    <t>UKUPNO B.2 :</t>
  </si>
  <si>
    <t>UKUPNO B.4 :</t>
  </si>
  <si>
    <t>C. KROVOPOKRIVAČKI  RADOVI</t>
  </si>
  <si>
    <t>C.1  DEMONTAŽE I RUŠENJA</t>
  </si>
  <si>
    <t>Nakon provedenih pripremnih radova, demontaža na građevini vrši se prema unaprijed utvrđenom redoslijedu, dogovorenom s nadzornim inženjerom i  investitorom.  Svi prijenosni materijali dobiveni rušenjem i demontažom, odvoze se na privremeni gradilišni deponijili gradski deponij, obavezno predviditi čišćenje gradilišta i dovođenjem javne površine u prvobitno stanje, sve ovo treba biti uključeno u jediničnu cijenu radova i neće se posebno priznavati. Prije početka radova treba ispitati sve instalacije koje se nalaze na krovu građevine te ih prema naputku stručne osobe zaštititi u skladu sa propisima.</t>
  </si>
  <si>
    <t>Sve elemente s  krova potrebno je  skinuti i privremeno, do završetka radova kada će se ponovno postaviti, pohraniti na gradilištu ili mjestu koje se dogovori s nadzornim inženjerom i  investitorom. Izvođač radova snositi će troškove ukoliko se navedeni elementi oštete ili otuđe. Jediničnom cijenom treba obuhvatiti: sav rad i materijal za izvedbu radova iz pojedine stavke, sav transport, sve društvene obveze vezane za radnu snagu i materijal, pripremno - završne radove.</t>
  </si>
  <si>
    <t>Sve radove demontaže i rušenja u pravilu izvoditi sa ručnim alatom, s osobitom pažnjom.</t>
  </si>
  <si>
    <t>Sve otvore na krovu prije početka radova treba zaštititi  na adekvatan način</t>
  </si>
  <si>
    <t>Štemanje postojećih slivnika do vertikale, čišćenje i odvoz materija na deponij.</t>
  </si>
  <si>
    <t>Obračun po m2.</t>
  </si>
  <si>
    <t>C.1.1</t>
  </si>
  <si>
    <t>C.1.2</t>
  </si>
  <si>
    <t>C.1.3</t>
  </si>
  <si>
    <t>C.1.4</t>
  </si>
  <si>
    <t>C.1.5</t>
  </si>
  <si>
    <t>C.1.7</t>
  </si>
  <si>
    <t xml:space="preserve">C.2  ARMIRANO BETONSKI RADOVI </t>
  </si>
  <si>
    <t xml:space="preserve">Sve armirano betonske i betonske konstrukcije moraju se strogo izvoditi prema statičkom računu i </t>
  </si>
  <si>
    <t>ostaloj tehničkoj dokumentaciji za predmetnu građevinu.</t>
  </si>
  <si>
    <t>Kameni agregat za spravljanje betona treba u svemu odgovarati tehničkom propisu za betonske</t>
  </si>
  <si>
    <t>Voda za spravljanje treba u svemu odgovarati tehničkom propisu za betonske konstrukcije NN 139/09,</t>
  </si>
  <si>
    <t>Cement za spravljanje treba u svemu odgovarati tehničkom propisu za betonske konstrukcije NN 139/09,</t>
  </si>
  <si>
    <t>Prije početka betoniranja izvoditelj je dužan osigurati dovoljne količine komponenata betona</t>
  </si>
  <si>
    <t xml:space="preserve">da bi na taj način eliminirao mogućnost  prekida betoniranja zbog pomanjkanja materijala. </t>
  </si>
  <si>
    <t>Beton mora odgovarati Tehničkom propisu za betonske konstrukcije NN 139/09, NN 14/10, NN 125/10</t>
  </si>
  <si>
    <t>Armatura i čelik za armiranje moraju odgovarati Tehničkom propisu za betonske konstrukcije NN 139/09,</t>
  </si>
  <si>
    <t xml:space="preserve">moraju biti dovoljno čvrste i stabilne da omoguće ugrađivanje bez promjene oblika i propuštanja </t>
  </si>
  <si>
    <t xml:space="preserve">cementnog mlijeka na nastavcima. Naknadni radovi  na obradi površine zidova (brušenje,krpanje </t>
  </si>
  <si>
    <t>Ugrađivanje betona vršiti isključivo vibro uređajima. Betonske konstrukcije betonirane na mjestu treba</t>
  </si>
  <si>
    <t>ugrađivati pervibratorskim iglama odgovarajućeg promjera i dovoljnim brojem oplatnih vibratora.</t>
  </si>
  <si>
    <t xml:space="preserve">Njegovanje ugrađenog betona  kao i kontrola kvalitete betona također u skladu sa Tehničkim propisom </t>
  </si>
  <si>
    <t xml:space="preserve">Nakon montiranja armature, a prije početka betoniranja izvoditelj je dužan obavjestiti nadzornog </t>
  </si>
  <si>
    <t>inženjera koji je dužan ustanoviti podudarnost montirane armature sa armaturnim planovima i</t>
  </si>
  <si>
    <t>odobriti betoniranje.</t>
  </si>
  <si>
    <t xml:space="preserve">Spojevi raznih šipki armature trebaju biti čvrsto povezani paljenom žicom, a razmak između </t>
  </si>
  <si>
    <t>pojedinih šipki armature kao i armature i oplate, treba se osigurati dovoljnim brojem betonskih</t>
  </si>
  <si>
    <t xml:space="preserve">ili plastičnih podmetača. Beton podmetača treba biti iste kvalitete kao i ugrađeni beton. </t>
  </si>
  <si>
    <t>Ukoliko je u troškovniku nešto nejasno treba tražiti dodatna pojašnjenja od glavnog projektanta</t>
  </si>
  <si>
    <t>prije davanja ponude,jer se kasniji prigovori neće uzeti u obzir, kao niti priznati bilo kakvi</t>
  </si>
  <si>
    <t>dodatni troškovi.</t>
  </si>
  <si>
    <t xml:space="preserve">Sve navedeno u ovim Općim napomenama mora biti sadržano u jediničnoj i ukupnoj </t>
  </si>
  <si>
    <t>cijeni za ovu vrstu radova.</t>
  </si>
  <si>
    <t xml:space="preserve">Oplate trebaju biti stručno izvedeni, a obzirom na upotrebu vibro uređaja za ugrađivanje </t>
  </si>
  <si>
    <t>UKUPNO C.1 :</t>
  </si>
  <si>
    <t>Dobetoniranje krovnog parapeta po postavljanju armature i oplate,približnih dimenzija š=20 cm  i prosječne visine 50 cm. Beton izvesti kao sitnozrni klase C 25/30. Sve izvesti prema detalju danom u ovom Projektu.    Površina uz oplatu mora biti glatka i bez zubova radi završinih obrada. U cijenu uključiti sve potrebne radove i materijale.</t>
  </si>
  <si>
    <t>Obračun po m3 ugrađenog betona</t>
  </si>
  <si>
    <t>m3</t>
  </si>
  <si>
    <t>Obračun po 1 kg ugrađenog čelika</t>
  </si>
  <si>
    <t>kg</t>
  </si>
  <si>
    <t>Demotaža postojećeg lima  sa ravnog krova.U cijenu je potrebno uračunati odvoz otpadnog  materijala na deponij.</t>
  </si>
  <si>
    <t>UKUPNO C.2 :</t>
  </si>
  <si>
    <t xml:space="preserve">C.3  IZOLATERSKI RADOVI </t>
  </si>
  <si>
    <t>C.3.4.</t>
  </si>
  <si>
    <t>Izvedba detalja na mjestu sudara horizontalnih i vertikalnih površina koje se izoliraju (po opsegu krova i oko nadograđenih elemenata). Detalj se izvodi na način da se ugrađuje prefabricirani perforirani Fe/Zn profil povećane krutosti koji se mehanički učvršćuje za podlogu sa min. 4,0 kom./m1 pričvršćivača.
Obračun po m1 izvedenog rubnog detalja.</t>
  </si>
  <si>
    <t>UKUPNO C.3 :</t>
  </si>
  <si>
    <t>C.4  LIMARSKI RADOVI</t>
  </si>
  <si>
    <t>UKUPNO C.4 :</t>
  </si>
  <si>
    <t xml:space="preserve">Ove opće napomene odnose se na radove izrađenih lima, a sve u cilju definiranja završetaka </t>
  </si>
  <si>
    <t>nadozida, parapeta i slićno,odnosno arhitektonskog izgleda objekta, kao u cilju odvodnje kišnice.</t>
  </si>
  <si>
    <t>Tehnički opis iz projektne dokumentacije koji se odnosi na ovu vrstu radova, smatra se sastavnim</t>
  </si>
  <si>
    <t>dijelom ovih općih napomena, odnosno sastavnim dijelom ovog troškovnika.</t>
  </si>
  <si>
    <t xml:space="preserve">Radove iz ovog poglavlja izvesti stručno, solidno i isključivo prema opisu iz ovog troškovnika, </t>
  </si>
  <si>
    <t>tehničkoj dokumentaciji kao i isključivo po odabiru, uputstvima i odobrenjima glavnog projektanta.</t>
  </si>
  <si>
    <t>Svi radovi trebaju biti izvedeni u potpunosti u skladu sa tehničkim propisima za ovu vrstu radova</t>
  </si>
  <si>
    <t>i dobrim uzancama struke.</t>
  </si>
  <si>
    <t>Nije dozvoljen početak ugradbe materijala prije predočenja važećih atesta i certifikata.</t>
  </si>
  <si>
    <t>Izvoditelj radova iz ovog poglavlja dužan je permanentno primjenjivati sve mjere zaštite na radu</t>
  </si>
  <si>
    <t>u smislu hrvatskih zakona i propisa.</t>
  </si>
  <si>
    <t>Svaka stavka ovog troškovnika smatra se završenom isključivo ako je kompletno izvedena i</t>
  </si>
  <si>
    <t>dovedena do pune funkcionalnosti,  u smislu toga jedinačna i ukupna cijena trebaju sadržavati:</t>
  </si>
  <si>
    <t xml:space="preserve"> - brtvljenje spojeva između  limova i na spoju sa betonom odgovarajućim silikonskim</t>
  </si>
  <si>
    <t xml:space="preserve"> - čišćenje radnog prostora nakon završetka svake faze rada te prijenos otpadnog </t>
  </si>
  <si>
    <t xml:space="preserve">   materijala na gradsku deponiju</t>
  </si>
  <si>
    <t>i potpisanog adekvatnog zapisnika u tom smislu.</t>
  </si>
  <si>
    <t xml:space="preserve">   kitovima </t>
  </si>
  <si>
    <t xml:space="preserve">Obračun po m1 postavljenog lima.  </t>
  </si>
  <si>
    <t xml:space="preserve">Izvedba završnih detalja koji se izrađuju od profiliranih TPO limova (r.š.5,00-8,00 cm). Limovi se umeću u upilane reške i mehanički vežu za podlogu i na njih se vrućim zrakom vari membrana. Kontakt lima i podloge izolira se PU kitom .
</t>
  </si>
  <si>
    <t>D. BRAVARSKI   RADOVI</t>
  </si>
  <si>
    <t>Montaža gotovih elemenata vrši se na dva načina:</t>
  </si>
  <si>
    <t xml:space="preserve"> -mokrim postupkom i</t>
  </si>
  <si>
    <t xml:space="preserve"> -suhim postupkom</t>
  </si>
  <si>
    <t xml:space="preserve">Mokri postupak podrazumjeva montažu gotovih elemenata u građevinske otvore prije obrade </t>
  </si>
  <si>
    <t>zidova i primjenjuje se kod tradicionalnog načina građenja.</t>
  </si>
  <si>
    <t xml:space="preserve">Suhi postupak je suvremeni način montaže bravarskih elemenata u otvore fasadnih dijelova </t>
  </si>
  <si>
    <t>poslije obrade zidova.</t>
  </si>
  <si>
    <t>Ako nastanu razlike između opisa u troškovniku i detalja mjerodavan je detalj.</t>
  </si>
  <si>
    <t>Jedinična cijena treba sadržavati :</t>
  </si>
  <si>
    <t xml:space="preserve"> - svu nabavu glavnog i pomoćnog materijala,</t>
  </si>
  <si>
    <t xml:space="preserve"> - svu izradu u radionici,</t>
  </si>
  <si>
    <t xml:space="preserve"> - kompletan okov (okov po izboru projektanta),</t>
  </si>
  <si>
    <t xml:space="preserve"> - odštetu za sva snimanja i kontrolu izmjere,</t>
  </si>
  <si>
    <t xml:space="preserve"> - izradu izvedbenih i montažnih nacrta,</t>
  </si>
  <si>
    <t xml:space="preserve"> - transport, prijenos i uskladištenje,</t>
  </si>
  <si>
    <t xml:space="preserve"> - radna skela i ljestve,</t>
  </si>
  <si>
    <t xml:space="preserve"> - odštetu za razmjeravanje sa označavanjem rupa za štemanje,</t>
  </si>
  <si>
    <t xml:space="preserve"> - montažu i privremeno učvršćenje izvedbenih elemenata,</t>
  </si>
  <si>
    <t xml:space="preserve"> - sav potreban sitni mterijal (zakovice, vijci i sl.), </t>
  </si>
  <si>
    <t xml:space="preserve"> - završno bojenje (ton boje po izboru projektanta),</t>
  </si>
  <si>
    <t xml:space="preserve"> - čišćenje prostora po svakoj fazi rada, sa odvozom otpadnog materijala na gradski deponij</t>
  </si>
  <si>
    <t xml:space="preserve"> - svi posredni i neposredni troškovi</t>
  </si>
  <si>
    <t xml:space="preserve"> - popravak štete učinjene na svojim i tuđim radovima,</t>
  </si>
  <si>
    <t xml:space="preserve">Ukoliko je što u troškovniku nejasno, treba tražiti dodatno objašnjenje i detaljni nacrt od </t>
  </si>
  <si>
    <t xml:space="preserve">nadzornog inženjera ili projektanata prije davanja ponude jer se kasniji prigovori neće uzeti </t>
  </si>
  <si>
    <t>u obzir niti priznati bilo kakva razlika za naplatu.</t>
  </si>
  <si>
    <t>Ovi tehnički uvjeti odnose se na sve bravarske radove na objektu (prozori, vrata, ograde i sl.)</t>
  </si>
  <si>
    <t xml:space="preserve">Materijal i elementi koje izvoditelj isporučuje i ugrađuje na objektu moraju biti novi neupotrebljavani ako to nije drugčije predviđeno u opisu radova.                                        </t>
  </si>
  <si>
    <t xml:space="preserve">Sva prepravljena bravarija mora biti u potpunosti izvedena kao i postojeća, prije dostave na gradilište treba biti zaštićena antikorozovnim premazom. Snimanje postojeće bravarije i uzimanje uzoraka uključeno je u cijenu pojedine stavke i ne iskazuje se posebno. Eventualne izmjene mogu se izvoditi samo uz odobrenje predstavnika stanara i nadzornog inženjera.                                                                                                                     </t>
  </si>
  <si>
    <t>D.2</t>
  </si>
  <si>
    <t>D.3</t>
  </si>
  <si>
    <t>UKUPNO D :</t>
  </si>
  <si>
    <t>E. LIČILAČKI  RADOVI</t>
  </si>
  <si>
    <t>E.</t>
  </si>
  <si>
    <t>UKUPNO E :</t>
  </si>
  <si>
    <t>REKAPITULACIJA</t>
  </si>
  <si>
    <t>FASADERSKI RADOVI</t>
  </si>
  <si>
    <t xml:space="preserve">A. </t>
  </si>
  <si>
    <t>PRIPREMNI RADOVI I SKELA</t>
  </si>
  <si>
    <t>B.</t>
  </si>
  <si>
    <t>KROVOPOKRIVAČKI RADOVI</t>
  </si>
  <si>
    <t>C.</t>
  </si>
  <si>
    <t>BRAVARSKI RADOVI</t>
  </si>
  <si>
    <t>D.</t>
  </si>
  <si>
    <t>LIČILAČKI RADOVI</t>
  </si>
  <si>
    <t xml:space="preserve">                UKUPNO:</t>
  </si>
  <si>
    <t xml:space="preserve">                PDV (25%)</t>
  </si>
  <si>
    <t xml:space="preserve">                SVEUKUPNO:</t>
  </si>
  <si>
    <t>Obračun po m'.</t>
  </si>
  <si>
    <t>Dobava, sječenje, savijanje, vezivanje, i montaža armature od betonskog čelika. Armatura je od rebrastog čelika B500B. Svu armaturu treba povezati paljenom žicom, te osigurati potrebne razmake. Za vrijeme betoniranja armatura treba biti nepomična. U jediničnu cijenu armature potrebno je uključiti nabavu, prijevoz, prijenos,razvrstavanje, siječenje, savijanje,čišćenje, postava,polaganje, varenje i vezivanjue armature, uključivo sav rad i materijal.                                                                        1. RA 400/500 promjera 12 mm i više                                                      2. RA 400/500 promjera manjeg od 12 mm</t>
  </si>
  <si>
    <t xml:space="preserve">Neprohodni krov: </t>
  </si>
  <si>
    <t>Prohodni  krov:</t>
  </si>
  <si>
    <t>Obrada prodora kroz hidroizolaciju do Φ150 mm (cijevi odzračnika) TPO membranom na način da se osigura vodotijesnost.Obračun po m2.</t>
  </si>
  <si>
    <t>ukupno B:</t>
  </si>
  <si>
    <t>UKUPNO C</t>
  </si>
  <si>
    <t>Obračun po komadu.</t>
  </si>
  <si>
    <t>Obračun se vrši po m2 vertikalne projekcije skele.</t>
  </si>
  <si>
    <t>Prilagodba gromobrana na krovu, odnosno demontaža i ponovna montaža trake Fe/Zn na prilagođenim mjestma s obzirom na nove slojeve krova.Stavka uključuje rezanje, zavarivanje, spojnice, hvataljke i ostali pričvrsni pribor potreban da se postojeći gromobran prilagodi novim slojevima. Sve izvesti do potpune funkcionalnosti, u cijenu uključiti i ispitivanje gromobrana, kao utovar i odvoz viška materijala na deponij.</t>
  </si>
  <si>
    <t>Demontaža postojećih revizionih vratašca na fasadi, te ponovno  ugradnja novih nakon postavljanja toplinske izolacije. Potrebno je voditi računa da nova vratašca izgledom i oblikom odgovaraju postojećim. U cijenu je potrebno uključiti sve potrebne radove.</t>
  </si>
  <si>
    <r>
      <t xml:space="preserve">Prije početka radova potrebno je na svim </t>
    </r>
    <r>
      <rPr>
        <sz val="9"/>
        <color rgb="FFFF0000"/>
        <rFont val="Calibri"/>
        <family val="2"/>
        <charset val="238"/>
        <scheme val="minor"/>
      </rPr>
      <t xml:space="preserve"> </t>
    </r>
    <r>
      <rPr>
        <sz val="9"/>
        <rFont val="Calibri"/>
        <family val="2"/>
        <charset val="238"/>
        <scheme val="minor"/>
      </rPr>
      <t xml:space="preserve">plohama izvršiti provjeru kvalitete nosivosti i ravnosti podloge. Na zidovima i podgledima otkloniti nečistoće ispiranjem pri čemu se koristi primjereni tlak a zid se vlaži što je moguće manje, zapuniti nepropisno ispunjene sljubnice opeke ili veće "rupe" u vanjskim zidovima, a podlogu je potrebno izravnati produžnom ili laganom gotovom žbukom ukoliko postoje odstupanja u ravnosti podloge veća od 1,5 cm na 4 m. Prisutne alge i gljivice tretiraju se sredstvima protiv algi nakon pranja. Veća oštećenja i dotrajale nenosive dijelove kod postojećih fasada potrebno je sanirati na slijedeći način. Sanacija armirano betonske konstrukcije se izvodi u slijedećim radnim operacijama:
a) Pripremne radnje 
Štemanje zaštitnog sloja betona odvojenog od armature i labavih dijelova betona. Čišćenje korozije s armature mehanički, hidrodinamički ili kemijskim sredstvima uz obavezno ispiranje vodom.                                 
b) Zaštita armature 
Nanošenje, na očišćenu armaturu, antikorozivnog premaza.                                                 
c) Reprofiliranje površina 
Oštemane površine dublje od 2,00 cm zapuniti reparaturnim mikroarmiranim mortom srednjeg modula elastičnosti , kontroliranog skupljanja i tlačne čvrstoće Podloga se prethodno zasićuje mješavinom akrilatne emulzije (S/N veza) i vode u omjeru 1:5.
d) Zaglađivanje površina 
Oštemane površine pliće od 2,00 cm i prethodno reprofilirane rep. mortom zagladiti reparaturnim mikroarmiranim mortom niskog modula elastičnosti kontroliranog skupljanja i tlačne čvrstoće &gt;20 N/mm2.Podloga se prethodno zasićuje mješavinom akrilatne emulzije (S/N veza) i vode u omjeru 1:5.  (Napomena: vizualnim pregledom je utvrđeno da na vertikalnim istacima imamo nešto većih oštećenja, a stvarne količine biti će moguće utvrditi nakon postavljanja skele). 
</t>
    </r>
  </si>
  <si>
    <t xml:space="preserve">Demontaža svih rasvjetnih tijela  i utičnica na fasadi. Provjera svih instalacija na fasadi. Prije početka radova obavezno provjeriti sve eventulane izvore napajanja svijetla, klima uređaja i sl. te ih isključiti i osigurati  priključak unutar objekta za vrijeme radova. U cijenu uključeno i ponovno vraćanje u funkciju. Po potrebi predviditi ugradnju novih elemenata.          </t>
  </si>
  <si>
    <t xml:space="preserve">Dobava i ugradnja ekološke jednoslojne hidroizolacijske krovne membrane od sintetičke gume (TPO), energetski učinkovite reflektirajuće bijele boje, debljine 1,5 mm, armirane pletivom, otporne na UV zrake i mikroorganizme, u sustavu mehanički pričvršćenih membrana.
Hidroizolacijske membrane se polažu na geotekstil ili toplinsku izolaciju i ugrađuju u sustavu mehanički pričvršćenih membrana.
Rubovi membrana se međusobno preklapaju i međusobno zavaruju vrućim zrakom kako bi se postigao potpuno homogen spoj. Uz obodne zidove, parapete i nadograđene elemente membrana se uzdiže prema dostupnim visinama.a svojim završetcima membrana se vari na TPO limove.  .Radove izvoditi u svemu prema smjernicama o primjeni propisanima od strane proizvođača materijala. Kvaliteta ugrađene hidroizolacije može se dokazati provedbom vodene probe u trajanju od najmanje 24 sata.
Izvoditelj treba imati radnike s odgovarajućim iskustvom, obučene i ovlaštene od proizvođača materijala.
Obračun po m² razvijene površine hidroizolacije.                                                                          
</t>
  </si>
  <si>
    <t>Obrada horizontalnih i vertikalnih prodora (npr. nosači ograde, gromobran) kroz hidroizolaciju nearmiranom TPO membranom ili tipskom TPO prirubnicom. Završetak se kita PU kitom i priteže obujmicom.
Obračun po komadu.</t>
  </si>
  <si>
    <r>
      <t xml:space="preserve">Potrebno je dobro  proučiti </t>
    </r>
    <r>
      <rPr>
        <b/>
        <sz val="9"/>
        <color theme="1"/>
        <rFont val="Calibri"/>
        <family val="2"/>
        <charset val="238"/>
        <scheme val="minor"/>
      </rPr>
      <t>OPĆE UVJETE</t>
    </r>
    <r>
      <rPr>
        <sz val="9"/>
        <color theme="1"/>
        <rFont val="Calibri"/>
        <family val="2"/>
        <charset val="238"/>
        <scheme val="minor"/>
      </rPr>
      <t xml:space="preserve"> i projekt. Ne nuditi alternativne radove, materijale i opremu. Nuditi materijale </t>
    </r>
  </si>
  <si>
    <r>
      <t xml:space="preserve">Dobava,postava, skidanje i otprema cijevne skele izradene od bešavnih cijevi i potrebnih spojnih elemenata ili drugog sličnog sistema, sa svim potrebnim ukrućenjima i sidrenjima. Svu skelu izvesti prema postojećim HTZ propisima i u svemu kako je dano u općim uvjetima. U jediničnu cijenu uključiti i zaštitni zastor koji se postavlja sa vanjske strane skele po cijeloj površini. Skelu je potrebno osigurat od prevrtanja sidrenjem u objekt a od udara groma uzemljenjem. Potrebno je izvesti pomoćne željezne ili drvene ljestve-penjalice u svrhu osiguranja vertikalne komunikacije po skeli.  </t>
    </r>
    <r>
      <rPr>
        <b/>
        <sz val="9"/>
        <color theme="1"/>
        <rFont val="Calibri"/>
        <family val="2"/>
        <charset val="238"/>
        <scheme val="minor"/>
      </rPr>
      <t xml:space="preserve">Prije izvedbe skele izvođač je dužan izraditi projekt skele što je u cijeni stavke.    </t>
    </r>
    <r>
      <rPr>
        <sz val="9"/>
        <color theme="1"/>
        <rFont val="Calibri"/>
        <family val="2"/>
        <charset val="238"/>
        <scheme val="minor"/>
      </rPr>
      <t xml:space="preserve">                                     </t>
    </r>
  </si>
  <si>
    <t>ukupno</t>
  </si>
  <si>
    <t>kamena vuna debljine 8.0 cm</t>
  </si>
  <si>
    <t>kamena vuna debljine 3.0 cm</t>
  </si>
  <si>
    <t>Dobava i ugradnja slivnika od TPO-a u slivničke vertikale ili kroz nadozid. Slivnici se mehanički pričvršćuju za podlogu, i na njih se vari hidroizolacija. 
                                                                                                                            Obračun po komadu.</t>
  </si>
  <si>
    <t>E.1</t>
  </si>
  <si>
    <t>JEDINIČNA CIJENA</t>
  </si>
  <si>
    <t xml:space="preserve">JEDINIČNA CIJENA </t>
  </si>
  <si>
    <t xml:space="preserve">UKUPNA         CIJENA </t>
  </si>
  <si>
    <t>Demontaža postojećih držača na fasadi i pripadajućih nosača. Skidanje je potrebno napraviti pažljivo da se isti ne oštete. U dogovoru s Investitorom i Predstavnikom stanara iste je potrebno pohraniti unutar zgrade i adekvatno štititi za vrijeme trajanja radova. Sve kompletno očistiti i pripremiti za postavljanje nove fasade. Nakon izvedbe fasade,držače je potrebno i vratiti (montirati) na nosače te pustiti u funkciju. Stavka uključuje i eventualnu zamjenu nosača novima (voditi računa da tiplanje se izvodi dužim i jačim vijcima) ili postojeće nosače produžiti (bez prethodnog skidanja istih).  U cijenu je potrebno uključiti sav rad i materijal.</t>
  </si>
  <si>
    <t>Demontaža postojećih klima uređaja i pripadajućih nosača. Skidanje je potrebno napraviti pažljivo da se isti ne oštete. U dogovoru s Investitorom i Predstavnikom stanara iste je potrebno pohraniti unutar zgrade i adekvatno štititi za vrijeme trajanja radova. Sve kompletno očistiti i pripremiti za postavljanje nove fasade. Nakon izvedbe fasade,klima jedinice je potrebno i vratiti (montirati) na nosače te pustiti u funkciju. Stavka uključuje i eventualnu zamjenu nosača novima (voditi računa da tiplanje se izvodi dužim i jačim vijcima) ili postojeće nosače produžiti (bez prethodnog skidanja istih). Sve klime jedinice stambenih prostora potrebno je postaviti unutar lođa, a klima jedinice poslovnih prostora potrebno je izmjestiti na mikrolokacije koje će biti dogovorene sa Predstavnikom stanara, Projektantom i Nadzornim inženjerom. Potrebno je  napraviti nove odvode kondezata klima jedinica poslovnih prostora na gotovoj fasadi. U cijenu je potrebno uključiti sav rad i materijal.</t>
  </si>
  <si>
    <t>Demontaža te ponovna montaža postojećih tendi nakon završetka radova . U cijenu stavke potrebno je uključiti skraćivanje  istih radi prilagodbe novim dimenzijama na objektu. Ako se postojeći elementi ne mogu prekrojiti onda je potrebno  predviditi nove u dogovoru s Predstavnikom stanara.</t>
  </si>
  <si>
    <t>Demontaža svih reklama poslovnih prostora na južnom pročelju.  U dogovoru s Vlasnicima i Predstavnikom stanara iste je potrebno skladištiti na mjesto koje je dužan osigurati Vlasnik pripadajuće reklame za vrijeme trajanja radova. Izvođač nije dužan snositi trošak izrade nove reklame ukoliko su postojeće stare i dotrajale te ih ne bude moguće ponovno montirati  U cijenu je potrebno uključiti čišćenje, prekrojavanje i ponovnu montažu istih.</t>
  </si>
  <si>
    <t>Demontaža i montaža postojećih sušila. U cijenu je potrebno uključiti čišćenje, bojanje, prekrojavanje i ponovnu montažu. Ako se postojeća sušila nemogu prekrojiti onda je potrebno  predvidjeti nova. Za sušila koja se nalaze u lođama potrebno je predvidjeti duže tiple u skladu s debljinom predviđene toplinske izolacije. U cijenu novog sušila uračunati tiramole te ostali materijal i opremu potrebnu za dovođenje sušila u funkciju.</t>
  </si>
  <si>
    <t>Demontaža postojećih nadstrešnica poslovnih prostora i stambene jedinice na 1. katu južnog pročelja. U dogovoru s Vlasnicima i Predstavnikom stanara iste je potrebno skladištiti na mjesto koje je dužan osigurati Vlasnik pripadajuće nadstrešnice za vrijeme trajanja radova. U cijenu je potrebno uključiti prekrojavanje i ponovnu montažu istih.</t>
  </si>
  <si>
    <t>kamena vuna debljine 5.0 cm</t>
  </si>
  <si>
    <t>B.2.4</t>
  </si>
  <si>
    <t>kamena vuna debljine 14 cm</t>
  </si>
  <si>
    <t>Dobava i postava samoljepljivih "DIHT" brtvenih traka na sudarima željeznih ograda/nosača zastora i toplinske izolacije. Trake se postavljaju na čistu i odmašćenu površinu ograde/nosača zastora. Nakon izvođenja završnog fasadnog sustava, spoj je potrebno dodatno zabrtviti silikonskom kitom.</t>
  </si>
  <si>
    <t>kamena vuna debljine 3.0 cm na kutijama za rolete dimenzija 3,6*0,35 m (južno pročelje)</t>
  </si>
  <si>
    <t xml:space="preserve">kamena vuna debljine 3.0 cm na horizontalnim elementima iznad prizemlja (sjever i jug)   razvijene širine do 25 cm         </t>
  </si>
  <si>
    <t>Izrada,dobava i postava prozorskih klupčica od plastificiranog aluminijskog lima s bočnim PVC završetcima i prekidom toplinskog mosta. Debljine min 1.8 mm, razvijene širine do 25 cm i prepustom 1.5-2 cm. U cijenu uključiti sve namaze (ispod klupica premazati hidoizolacijskim polimer cementnim premazom), rubne spojeve, nosive elemente i opšave.</t>
  </si>
  <si>
    <t>2,8 m je dužina prozora. Ako su staklene stijene odbiti 2,8 * broj staklenih stijena. Nazvati proizvođača prozora zbog dužine klupčice</t>
  </si>
  <si>
    <t>Demontaža postojećih prozora na strojarnicama lifta te utovar i odvoz materijala  na deponij.</t>
  </si>
  <si>
    <t>Skidanje postojeće  TPO membrane do betonskih ploče. U cijenu je potrebno uračunati čišćenje horizontalne površine ,utovar i odvoz otpadnog  materijala na deponij.</t>
  </si>
  <si>
    <t>Demontaža postojećih klima uređaja i pripadajućih nosača. Skidanje je potrebno napraviti pažljivo da se isti ne oštete. U dogovoru s Investitorom i Predstavnikom stanara iste je potrebno pohraniti unutar zgrade i adekvatno štititi za vrijeme trajanja radova. Sve kompletno očistiti i pripremiti za postavljanje nove fasade. Nakon izvedbe krova,klima jedinice je potrebno i vratiti (montirati) na betonske ploče te pustiti u funkciju. U cijenu je potrebno uključiti sav rad i materijal.</t>
  </si>
  <si>
    <t xml:space="preserve">Dobetoniranje parapeta na mjestu prozora koji se nalaze na kućicama liftova, širine 20 cm, visine cca 15 cm  radi postavljanja toplinske izolacije. Prije betoniranja potrebno je zabušiti ankere (fi 2x12/20 cm) u postojeću nosivu konstrukciju radi postizanja prijonjvosti postojećeg i novog betona. postojeć beton je premazati i epoxysmolom. U cijenu uključiti sve potrebne radove i materijale.  Obračun po komadu                                                                                                                                                                     </t>
  </si>
  <si>
    <t>1. duljina parapeta L=2.10 m</t>
  </si>
  <si>
    <t>C.2.2</t>
  </si>
  <si>
    <t xml:space="preserve">Dobava i ugradnja poklopaca odušnika kao nastavak vertikalnih  postojećih odušnika koje se nalaze na neprohodnom krovu. Dimenzije poklopaca uskladiti s postojecim ciijevima, . U cijenu je potrebno uključiti sve rubne, spojne i nosive elemente i opšave te brvljenje trajnoelastičnim poliuretanskim kitom. Sve komplet.  </t>
  </si>
  <si>
    <t xml:space="preserve">Dobetoniranjpostojećeg okna na jestu izlaza na ravni neprohodni krov, širine cca 10 cm, visine min 15 cm  radi postavljanja toplinske izolacije. Prije betoniranja potrebno je zabušiti ankere (fi 2x12/20 cm) u postojeću nosivu konstrukciju radi postizanja prijonjvosti postojećeg i novog betona. postojeć beton je premazati i epoxysmolom. U cijenu uključiti sve potrebne radove i materijale.  Obračun po komadu                                                                                                                                                                     </t>
  </si>
  <si>
    <t>Dobava i polaganje PE folije s preklopom od min. 30 cm ukupne debljine d=0,15 mm. Foliju je potrebno postaviti na prethodno očišćenu podlogu.
Obračun po m² položene folije.</t>
  </si>
  <si>
    <r>
      <t xml:space="preserve">Izrada, dobava i postava opšavnog lima nadozida na ravnom krovu od pocinčanog lima debljine 0,6 mm. Lim je razvijene širine </t>
    </r>
    <r>
      <rPr>
        <b/>
        <sz val="9"/>
        <rFont val="Calibri"/>
        <family val="2"/>
        <charset val="238"/>
        <scheme val="minor"/>
      </rPr>
      <t xml:space="preserve">cca 55 cm.                                                                                </t>
    </r>
    <r>
      <rPr>
        <sz val="9"/>
        <rFont val="Calibri"/>
        <family val="2"/>
        <charset val="238"/>
        <scheme val="minor"/>
      </rPr>
      <t>U cijenu je potrebno uključiti sve rubne,spojne i nosive elemente i opšave te brtvljenje trajnoelastičnim poliuretanskim kitom . Sve komplet.</t>
    </r>
  </si>
  <si>
    <t>Izrada,dobava i postava prozorskih klupčica od plastificiranog aluminijskog lima s bočnim PVC završetcima i prekidom toplinskog mosta. Debljine min 1.8 mm, razvijene širine do 20 cm i prepustom 1.5-2 cm. U cijenu uključiti sve namaze (ispod klupica premazati hidoizolacijskim polimer cementnim premazom), rubne spojeve, nosive elemente i opšave.</t>
  </si>
  <si>
    <t>Izrada, doprema i ugradnja novih izlaznih vrata na neprohodnom krovu. Dimenzije, izgled i detalje uskladitis postojećim stanjem. Prije ugradbe potrebno je izraditi radionički nacrt vrata od strane Izvođača u dogovoru sa Nadzornim inženjerom i Projektantom.  U jediničnu cijenu je potrebno uključiti demontažu postojećih izlaznih vrata, montažu novih, zidarsku obradu oštećenih dijelova s unutarnje strane, sav potreban materijal, te pričvrsni i spojni materijal kao i odvoz na deponij.</t>
  </si>
  <si>
    <t>Dobava materijala i izvedba bojanja čeličnih ograda pravokutnog presjeka na balkonima koje se ne demontiraju u skladu s izvornom bojom.       Stavka podrazumjeva skidanje starih slojeva boje čeličnim četkama, brušenje, otprašivanje,premaz temeljnom bojom min 2x. Prilikom bojanja potrebno je zaštititi pločice i klupčice svake lođe. Bojanje izvesti do potpunog oličenja. Potrebno je obojati sve metalne elemente na fasadi koji se ne demontiraju</t>
  </si>
  <si>
    <t>Dobava materijala i izvedba bojanja čeličnih mrežastih ograda na balkonima koje se ne demontiraju u skladu s izvornom bojom.       Stavka podrazumjeva skidanje starih slojeva boje čeličnim četkama, brušenje, otprašivanje,premaz temeljnom bojom min 2x. Prilikom bojanja potrebno je zaštititi pločice i klupčice svake lođe. Bojanje izvesti do potpunog oličenja. Potrebno je obojati sve metalne elemente na fasadi koji se ne demontiraju</t>
  </si>
  <si>
    <t>E.4</t>
  </si>
  <si>
    <t>Izrada, dobava i postava opšavnog lima na mjestu izlaza na  ravnoi neprohodni krov od pocinčanog lima debljine 0,6 mm. Lim je razvijene širine cca 25 cm.                                                                                U cijenu je potrebno uključiti sve rubne,spojne i nosive elemente i opšave te brtvljenje trajnoelastičnim poliuretanskim kitom . Sve komplet.</t>
  </si>
  <si>
    <t>Izrada, dobava i postava opšavnog lima na kućicama lifta od pocinčanog lima debljine 0,6 mm. Lim je razvijene širine cca 40 cm.                                                                                U cijenu je potrebno uključiti sve rubne,spojne i nosive elemente i opšave te brtvljenje trajnoelastičnim poliuretanskim kitom . Sve komplet.</t>
  </si>
  <si>
    <t>Dobava materijala i izvedba bojanja čeličnih ventilacijskih uređaja koji se nalaze uz kućice lifta na ravnom neprohodnom krovu.       Stavka podrazumjeva skidanje starih slojeva boje čeličnim četkama, brušenje, otprašivanje,premaz temeljnom bojom min 2x.  Bojanje izvesti do potpunog oličenja. Bojanje je neophodno jer hrđa ovih uređaja uništava svojstva hidroizolacijske membrane.</t>
  </si>
  <si>
    <t xml:space="preserve">Dobava,postava, skidanje i otprema tunelske skele-prolaza za pješake iznad poslovnih prostora i glavnih ulaza izrađene od bešavnih cijevi i potrebnih spojnih elemenata, sa svim potrebnim ukrućenjima i sidrenjima. Pokrov tunela izraditi od mosnica položenih jedne do druge, a preko njih postaviti bitumensku ljepenku s preklopom min 10 cm ili alternativno čvrstu PVC foliju. Prije izvedbe skele izvođač je dužan izraditi projekt skele što je u cijeni stavke. </t>
  </si>
  <si>
    <t>Obračun se vrši po m2 vertikalne projekcije skele. Skela se obračunava prema površini fasade.</t>
  </si>
  <si>
    <t>Demontaža svih antena (satelitskih i riblje kosti) zajedno s nosivim čeličnim cijevima s objekta učvršćene na fasadu gdje je predviđen toplinski sustav "ETICS", te demontaža svih kablova sa fasade. Nakon demontaže potrebno je osigurati  iste za vrijeme radova, te elemente koji su u upotrebi na propisan način vratiti a ostale u dogovoru sa vlasnikom odvesti na deponij ili vratiti vlasniku.</t>
  </si>
  <si>
    <t>B.1.12</t>
  </si>
  <si>
    <t>B.2.1</t>
  </si>
  <si>
    <t>B.2.3</t>
  </si>
  <si>
    <t xml:space="preserve"> XPS   debljine 8.0 cm  </t>
  </si>
  <si>
    <t>B.2.5</t>
  </si>
  <si>
    <t xml:space="preserve">XPS   debljine 3.0 cm  </t>
  </si>
  <si>
    <t xml:space="preserve">XPS   debljine 5.0 cm  </t>
  </si>
  <si>
    <t>B.2.6</t>
  </si>
  <si>
    <t>obrada fasadnih ploha bez toplinske izolacije - sjeverno pročelje (prizemlje)   i elementi krova                            Obračun po m2.</t>
  </si>
  <si>
    <t xml:space="preserve">obrada podgleda loggia (sjever i jug) bez toplinske izolacije                                                        Obračun po m2 </t>
  </si>
  <si>
    <t xml:space="preserve">obrada vertikalnih elemenata iznad prizemlja (sjever) bez toplinske izolacije  razvijene širine 40 cm.                                                                                         </t>
  </si>
  <si>
    <t xml:space="preserve">obrada horizontalnih elemenata iznad prizemlja (sjever) bez toplinske izolacije  razvijene širine do 25 cm .                                                                                        </t>
  </si>
  <si>
    <t xml:space="preserve">obrada vertikalnih istaka iznad bez toplinske izolacije  razvijene širine do 20 cm.                                                                                          </t>
  </si>
  <si>
    <t>B.2.7</t>
  </si>
  <si>
    <t>B.2.8</t>
  </si>
  <si>
    <t>B.2.9</t>
  </si>
  <si>
    <t>B.2.10</t>
  </si>
  <si>
    <t>B.2.11</t>
  </si>
  <si>
    <t>B.4.1</t>
  </si>
  <si>
    <t>B.4.2</t>
  </si>
  <si>
    <t>B.4.3</t>
  </si>
  <si>
    <r>
      <t xml:space="preserve">Izrada, dobava i postava opšavnog lima iznad prizemlja (jug) od pocinčanog lima debljine 0,6 mm. Lim je razvijene širine </t>
    </r>
    <r>
      <rPr>
        <b/>
        <sz val="9"/>
        <rFont val="Calibri"/>
        <family val="2"/>
        <charset val="238"/>
        <scheme val="minor"/>
      </rPr>
      <t xml:space="preserve">35 cm.                                                                                        </t>
    </r>
    <r>
      <rPr>
        <sz val="9"/>
        <rFont val="Calibri"/>
        <family val="2"/>
        <charset val="238"/>
        <scheme val="minor"/>
      </rPr>
      <t>U cijenu je potrebno uključiti sve rubne,spojne i nosive elemente i opšave te brtvljenje trajnoelastičnim poliuretanskim kitom . Sve komplet.</t>
    </r>
  </si>
  <si>
    <t>C.1.6</t>
  </si>
  <si>
    <t>Demontaža svih antena (satelitskih i riblje kosti).  Nakon demontaže potrebno je osigurati  iste za vrijeme radova , te elemente koji su u upotrebi na propisan način vratiti ,a ostale u dogovoru sa vlasnikom odvesti na deponij ili vratiti vlasniku.</t>
  </si>
  <si>
    <t>C.2.1</t>
  </si>
  <si>
    <t>C.2.3</t>
  </si>
  <si>
    <t>C.2.4</t>
  </si>
  <si>
    <t>duljina parapeta L=2.10 m</t>
  </si>
  <si>
    <t>C.3.1</t>
  </si>
  <si>
    <t>C.3.2</t>
  </si>
  <si>
    <t>C.3.3</t>
  </si>
  <si>
    <t>C.3.4</t>
  </si>
  <si>
    <t>C.3.5</t>
  </si>
  <si>
    <t>C.3.6</t>
  </si>
  <si>
    <t>C.3.7</t>
  </si>
  <si>
    <t>C.3.8</t>
  </si>
  <si>
    <t>C.4.1</t>
  </si>
  <si>
    <t>C.4.2</t>
  </si>
  <si>
    <t>C.4.4</t>
  </si>
  <si>
    <t>C.4.3</t>
  </si>
  <si>
    <t>D.1</t>
  </si>
  <si>
    <t>E.2</t>
  </si>
  <si>
    <t>E.3</t>
  </si>
  <si>
    <t>E.5</t>
  </si>
  <si>
    <t>Izrada, doprema i ugradnja prozora sa  mutnim armiranim staklom na kućice lifta. Dimenzije je potrebno uzeti na licu mjesta u skladu s novonastalim stanjem nakon zidanja parapeta na mjestu postojećih otvora. Voditi računa da se svaki komad sastoji od 3 stakla od kojih su dva fiksna,a jedno otklopno. U jediničnu cijenu je potrebno uključiti demontažu postojećih otvora, montažu novih, skidanje postojećeg bankera, zidarsku obradu oštećenih dijelova s unutarnje strane, sav potreban materijal okov, letvice, brtve i kit, te pričvrsni i spojni materijal.</t>
  </si>
  <si>
    <t xml:space="preserve"> Bojanje postojećih rigalica na lođama  Pripremne radove i samo bojanje izvesti prema stavci E.1. Oštećene rigalice koje nije moguće obojati potrebno je zamijeniti novima, stavka uključuje bojanje rigalica koje se zadržavaju te dobavu, izradu i montažu cca 30% rigalica (130 komada) koje je potrebno postaviti preko postojećih. Nove rigalice izraditi od pocinčanog lima debljine 0,55 mm, dužine 10 cm. Obračun po komadu. </t>
  </si>
  <si>
    <t>Dobava materijala i izvedba bojanja čeličnih horizontalnih postolja, odušnika, te pripadajućih ventilacijskih uređaja ( u stavku nisu uključeni ventilacijski uređaju koji se nalaze uz kućice lifta) na ravnom neprohodnom krovu sa pripadajućim elementima    koje se ne demontiraju u skladu s izvornom bojom.       Stavka podrazumjeva skidanje starih slojeva boje čeličnim četkama, brušenje, otprašivanje,premaz temeljnom bojom min 2x. Bojanje izvesti do potpunog oličenja. Potrebno je obojati sve metalne elemente na krovu koji se ne demontiraju.  Bojanje je neophodno jer hrđa ovih elemenata uništava svojstva hidroizolacijske membrane.</t>
  </si>
  <si>
    <r>
      <t>Izrada, doprema i ugradnja balkonskih dvokrilnih vrata  sa termo roletom, kutija bijele boje,  lamele zelene boje dimenzija otvora1400x2400 mm,  PVC profil sa 7 komora , 3 brtve i 3 stakla ugraditi s .koef.  prolaza topline cijelog otvora:    u</t>
    </r>
    <r>
      <rPr>
        <sz val="9"/>
        <color theme="1"/>
        <rFont val="Times New Roman"/>
        <family val="1"/>
        <charset val="238"/>
      </rPr>
      <t xml:space="preserve">=1.3 </t>
    </r>
    <r>
      <rPr>
        <sz val="9"/>
        <color theme="1"/>
        <rFont val="Calibri"/>
        <family val="2"/>
        <charset val="238"/>
        <scheme val="minor"/>
      </rPr>
      <t>W/m2K.   U cijenu je potrebno uključiti vanjsku klupčicu,   te ugraditi   staklo  slijedećih karakteristike:                                     IZO 4Low_e 1,1 + 16 +4 Float+16+4 Float s koef prolaza topline stakla u≤1,1W/m2K ..Otvori se ugrađuju u postojeće zidove na mjestima starih otvora u RAL montaži. U jediničnu cijenu je potrebno uključiti mjerenje,  demontažu postojećih otvora, montažu novih, zidarsku obradu oštećenih dijelova s unutarnje strane, sav potreban materijal okov, letvice, brtve i kit, te pričvrsni i spojni materijal kao i odvoz na deponij.</t>
    </r>
  </si>
  <si>
    <r>
      <t>Izrada, doprema i ugradnja balkonskih dvokrilnih vrata  sa termo roletom, kutija bijele boje,  lamele zelene boje dimenzija otvora1400x2400 mm,  PVC profil sa 7 komora , 3 brtve i 3 stakla ugraditi s .koef.  prolaza topline cijelog otvora:    u</t>
    </r>
    <r>
      <rPr>
        <sz val="9"/>
        <color theme="1"/>
        <rFont val="Times New Roman"/>
        <family val="1"/>
        <charset val="238"/>
      </rPr>
      <t xml:space="preserve">=1.3 </t>
    </r>
    <r>
      <rPr>
        <sz val="9"/>
        <color theme="1"/>
        <rFont val="Calibri"/>
        <family val="2"/>
        <charset val="238"/>
        <scheme val="minor"/>
      </rPr>
      <t>W/m2K.   Potrebno je ugraditi staklo slijedećih karakteristika                                IZO 4Low_e 1,1 + 16 +4 Float+16+4 Float s koef prolaza topline stakla u≤1,1W/m2K .Otvori se ugrađuju u postojeće zidove na mjestima starih otvora u RAL montaži. U jediničnu cijenu je potrebno uključiti mjerenje,  demontažu postojećih otvora, montažu novih, zidarsku obradu oštećenih dijelova s unutarnje strane, sav potreban materijal okov, letvice, brtve i kit, te pričvrsni i spojni materijal kao i odvoz na deponij.</t>
    </r>
  </si>
  <si>
    <t>D.4</t>
  </si>
  <si>
    <r>
      <t>Izrada, doprema i ugradnja balkonskih dvokrilnih vrata i trokrilnih prozora sa termo roletom, kutija bijele boje, lamele zelene boje dimenzija otvora 3600x2400 mm,  PVC profil sa 7 komora , 3 brtve i 3 stakla ugraditi s .koef.  prolaza topline cijelog otvora:    u</t>
    </r>
    <r>
      <rPr>
        <sz val="9"/>
        <color theme="1"/>
        <rFont val="Times New Roman"/>
        <family val="1"/>
        <charset val="238"/>
      </rPr>
      <t xml:space="preserve">=1.3 </t>
    </r>
    <r>
      <rPr>
        <sz val="9"/>
        <color theme="1"/>
        <rFont val="Calibri"/>
        <family val="2"/>
        <charset val="238"/>
        <scheme val="minor"/>
      </rPr>
      <t>W/m2K.   U cijenu je potrebno uključiti vanjsku i unutarnju klupčicu,   te ugraditi                                                               staklo  slijedećih karakteristike:                                     IZO 4Low_e 1,1 + 16 +4 Float+16+4 Float s koef prolaza topline stakla u≤1,1W/m2K . .Otvori se ugrađuju u postojeće zidove na mjestima starih otvora u RAL montaži. U jediničnu cijenu je potrebno uključiti mjerenje,  demontažu postojećih otvora, montažu novih, zidarsku obradu oštećenih dijelova s unutarnje strane, sav potreban materijal okov, letvice, brtve i kit, te pričvrsni i spojni materijal kao i odvoz na deponij.</t>
    </r>
  </si>
  <si>
    <r>
      <t>Izrada, doprema i ugradnjastaklenih stijena u ALU profilu s prekidom termičkog mosta (boja prema RAL karti) , te termoizolacijskom ispunom slijedećih karakteristika:                                                             Lamistal 3.3,1 Low_e  x 16+Argon 90%x Lamistal 4.4,1 s koef.  prolaza topline cijelog otvora: u</t>
    </r>
    <r>
      <rPr>
        <sz val="9"/>
        <color theme="1"/>
        <rFont val="Times New Roman"/>
        <family val="1"/>
        <charset val="238"/>
      </rPr>
      <t xml:space="preserve">=1.4 </t>
    </r>
    <r>
      <rPr>
        <sz val="9"/>
        <color theme="1"/>
        <rFont val="Calibri"/>
        <family val="2"/>
        <charset val="238"/>
        <scheme val="minor"/>
      </rPr>
      <t>W/m2K.                                                                Otvori se ugrađuju u postojeće zidove na mjestima starih otvora u RAL montaži. U jediničnu cijenu je potrebno uključiti mjerenje,  demontažu postojećih otvora, montažu novih, zidarsku obradu oštećenih dijelova s unutarnje strane, sav potreban materijal okov, letvice, brtve i kit, te pričvrsni i spojni materijal kao i odvoz na deponij.</t>
    </r>
  </si>
  <si>
    <t>Dimenzija otvora: 2850x2800 mm</t>
  </si>
  <si>
    <t>Dimenzija otvora: 5600x2800 mm</t>
  </si>
  <si>
    <t>Dimenzija otvora: 8500x2800 mm</t>
  </si>
  <si>
    <t>Dimenzija otvora: 3650x2800 mm</t>
  </si>
  <si>
    <t>Dimenzija otvora: 3770x2800 mm</t>
  </si>
  <si>
    <t>Dimenzija otvora: 5800x2800 mm</t>
  </si>
  <si>
    <t>D.5</t>
  </si>
  <si>
    <t>D.6</t>
  </si>
  <si>
    <t xml:space="preserve">Izvođenje dilatacije. U cijenu je potrebno uključiti ugradnju odgovarajućih gotovih profila koji će zadovoljiti funkcionalne i estetske zahtjeve. </t>
  </si>
  <si>
    <t>NAPOMENA:</t>
  </si>
  <si>
    <t>koje je naveo Projektant ili jednako vrijedne (dokaz:certifikati, atesti i naknadno ispitivanje).Za sve  navedene norme ponuditelj može ponuditi jednakovrijedne odnosno prihvatiti će se i druge jednakovrijedne mjere osiguranja kvalitete i za sve tehničke specifikacije koje sadrže naziv robne marke, ponuditelj  može ponuditi jednakovrijedno ali po točno definiranim navedenim minimalnim kriterijama koje jednakovrijedna ponuda mora zadovoljiti.                                                 U cijenu uključiti sve potrebne radove i materijale do pune gotovosti stavke. Ukoliko je u troškovniku nešto nejasno treba tražiti dodatno objašnjenje od projektanata ili osobe koju je odreidio Investitor (prije davanja ponude), jer se kasniji prigovori neće uzeti u obzir, niti priznati bilokakva razliku za naplatu.</t>
  </si>
  <si>
    <t xml:space="preserve">Svi materijali koji se upotrebljavaju moraju odgovarati hrvatskim standardima i normama ili ponuditelj može ponuditi          </t>
  </si>
  <si>
    <t>jednakovrijedne odnosno prihvatiti će se i druge jednakovrijedne mjere osiguranja kvalitete ,prije početka izvođenja njihove ateste,</t>
  </si>
  <si>
    <t xml:space="preserve"> certifikate i izjave o svojstvima predočiti nadzornom inženjeru. Oni materijali koji nisu obuhvaćeni hrvatskim standardima i </t>
  </si>
  <si>
    <t xml:space="preserve"> druge jednakovrijedne mjere osiguranja kvalitete, te prije početka izvođenja njihove ateste, certifikate i izjave o svojstvima predočiti nadzornom</t>
  </si>
  <si>
    <t xml:space="preserve">Svi materijali koji se upotrebljavaju moraju odgovarati hrvatskim standardima i normama ili jednakovrijednim odnosno prihvatiti će se i </t>
  </si>
  <si>
    <t xml:space="preserve">nadzornom inženjeru. Oni materijali koji nisu obuhvaćeni hrvatskim standardima i normama moraju biti </t>
  </si>
  <si>
    <t xml:space="preserve"> kvalitete, rezultate ispitivanja istih predočiti nadzornom inženjeru prije početka izvođenja radova.</t>
  </si>
  <si>
    <t>atestirani od strane drugih ovlaštenih ustanova za namjenu za koju se koriste  odnosno prihvatiti će se i druge jednakovrijedne mjere osiguranja</t>
  </si>
  <si>
    <t xml:space="preserve">                                                                                                                                                                                                                                                                                                             kvalitete</t>
  </si>
  <si>
    <t xml:space="preserve"> -cement (za osnovni sloj) HRN B.C1.020 ili jednakovrijedno</t>
  </si>
  <si>
    <t xml:space="preserve"> -mort (cementni, produžni ili vapneni) HRN U.M2.012 ili jednakovrijedno</t>
  </si>
  <si>
    <t xml:space="preserve"> -vapno HRN B.C1.020 ili jednakovrijedno</t>
  </si>
  <si>
    <t xml:space="preserve">  proizvođača </t>
  </si>
  <si>
    <t xml:space="preserve"> -aditivi ako nisu obuhvaćeni HRN ili jednakovrijedno,moraju biti atestirani i korišteni u svemu prema uputama</t>
  </si>
  <si>
    <t xml:space="preserve"> za koju se koriste, te također rezultate ispitivanja istih predočiti nadzornom inženjeru prije početka izvođenja radova.</t>
  </si>
  <si>
    <t xml:space="preserve"> normama moraju biti  atestirani od strane drugih ovlaštenih ustanova za namjenu ili jednakovrijedne mjere osiguranja kvalitete  </t>
  </si>
  <si>
    <r>
      <rPr>
        <b/>
        <sz val="9"/>
        <color theme="1"/>
        <rFont val="Calibri"/>
        <family val="2"/>
        <charset val="238"/>
        <scheme val="minor"/>
      </rPr>
      <t>Tehnički uvjeti</t>
    </r>
    <r>
      <rPr>
        <sz val="9"/>
        <color theme="1"/>
        <rFont val="Calibri"/>
        <family val="2"/>
        <charset val="238"/>
        <scheme val="minor"/>
      </rPr>
      <t xml:space="preserve">
Za sve  navedene norme ponuditelj može ponuditi jednakovrijedne odnosno prihvatiti će se i druge jednakovrijedne mjere osiguranja kvalitete i za sve tehničke specifikacije koje sadrže naziv robne marke, ponuditelj  može ponuditi jednakovrijedno ali po točno definiranim navedenim minimalnim kriterijama koje jednakovrijedna ponuda mora zadovoljiti. Ovi uvjeti odnose se na izolacijske radove stropova i ravnih krovova. Svi materijali koji se ugrađuju u izolacijske slojeve moraju po svom sastavu, fizičko-mehaničkim svojstvima odgovarati odgovarajućim hrvatskim normama ili jednakovrijednim za takvu vrstu izolacijskih radova i za njih moraju postojati atesti.
</t>
    </r>
    <r>
      <rPr>
        <b/>
        <sz val="9"/>
        <color theme="1"/>
        <rFont val="Calibri"/>
        <family val="2"/>
        <charset val="238"/>
        <scheme val="minor"/>
      </rPr>
      <t xml:space="preserve"> Materijali za sloj izjednačavanja pritiska</t>
    </r>
    <r>
      <rPr>
        <sz val="9"/>
        <color theme="1"/>
        <rFont val="Calibri"/>
        <family val="2"/>
        <charset val="238"/>
        <scheme val="minor"/>
      </rPr>
      <t xml:space="preserve"> 
- bitumenizirani perforirani stakleni voal prema HRN U.MB.248 ili jednakovrijedno (sa sitnim mineralnim posipom sa gornje strane i krupnijim - najmanje veličine zrna 1,5 mm sa donje strane)
- bitumenizirani stakleni voal (neperforirani sa sa posipom kao kod bitumeniziranog voala).
 Za sloj izjednačavanja pritiska mogu se primijeniti i slijedeći materijali:
- valoviti, impregnirani čvrsti karton 
- razne čvrste izolacijske trake
- građevinski elementi sa formiranim čvorovima sa donje strane preko kojih se oslanjaju na podlogu.
 Materijali za parnu branu 
- bitumenska traka sa uloškom od aluminijske folije HRN U.M3.230 ili jednakovrijedno
- jednostrano bitumenom obložene aluminijske folije HRN U.M3.229 ili jednakovrijedno
- nebitumenizirane aluminijske folije HRN C.C2.100 ili jednakovrijedno i HRN C.C4.025  ili jednakovrijedno sa folijama deb. od 0.08-0-20 mm
- za osnovne premaze kao dio parne brane i sredstava za ljepljenje primjenjuju se bitumenski materijali i to za hladni postupak na bazi rastvarača ili emulzija, HRN U.M3.240 i HRN U.M3.242.ili jednakovrijedno
</t>
    </r>
    <r>
      <rPr>
        <b/>
        <sz val="9"/>
        <color theme="1"/>
        <rFont val="Calibri"/>
        <family val="2"/>
        <charset val="238"/>
        <scheme val="minor"/>
      </rPr>
      <t xml:space="preserve"> Materijali za toplinsku izolaciju </t>
    </r>
    <r>
      <rPr>
        <sz val="9"/>
        <color theme="1"/>
        <rFont val="Calibri"/>
        <family val="2"/>
        <charset val="238"/>
        <scheme val="minor"/>
      </rPr>
      <t xml:space="preserve">
Svi materijali za toplinsku izolaciju pored osnovnih svojstava (pružaju veliki otpor prolazu topline i imaju malu vrijednost koeficijenta toplinske provodljivosti) moraju zadovoljavati i slijedeća svojstva: 
- odgovarajuću čvrstoću 
- postojanost na višim temperaturama i temperaturnim promjenama 
- nepromjenljivost zapremine i oblika
- suhoća
- vodoodbojnost ili malo upijanje vlage
- postojanost na atmosferlije
- otpornost na trulenje
- mala težina
- laka obradljivost
- lako i jednostavno ugrađivanje.
 </t>
    </r>
    <r>
      <rPr>
        <b/>
        <sz val="9"/>
        <color theme="1"/>
        <rFont val="Calibri"/>
        <family val="2"/>
        <charset val="238"/>
        <scheme val="minor"/>
      </rPr>
      <t xml:space="preserve">Materijali za hidroizolaciju </t>
    </r>
    <r>
      <rPr>
        <sz val="9"/>
        <color theme="1"/>
        <rFont val="Calibri"/>
        <family val="2"/>
        <charset val="238"/>
        <scheme val="minor"/>
      </rPr>
      <t xml:space="preserve">
- jednoslojne hidroizolacijske menbrane otporne na uv zračenja
 Svi građevinski, zanatski i drugi radovi, koji prethode pojedinim izolacijama, bilo da su u vezi s njima ili ne, ali čije uporedno ili kasnije izvođenje stvara mogućnost oštećenja izolacije moraju se izvršiti prije izolacije. 
 Prije početka hidroizolacijskih radova podloge se moraju pregledati i činjenično stanje zapisnički ustanoviti u građevinskom dnevniku.
 Pri izradi hidroizolacije moraju se, na osnovu pravilno riješenih detalja, efikasno izolirati svi prodori kroz krovove i terase, te uspostaviti vodonepropusne dugotrajne veze sa drugim materijalima i drugim izvedenim građevinskim elementima sa kojima hidroizolacija dolazi u kontakt.
 Jediničnu cijena treba sadržavati:
- sav rad sa dobavom i dostavom alata i materijala na gradilištu
- glavni i pomoćni alat i materijal
- deponiranje alata i materijala 
- čišćenje po završenom radu
- svu štetu na svojim i tuđim radovima učinjenim nepažnjom.
 Ukoliko je nešto u troškovniku nejasno, treba tražiti dodatno objašnjenje od nadzornog inženjera ili projektanta prije davanja ponude, jer se kasniji prigovor neće uzeti u obzir niti priznati bilo kakva razlika za naplatu.
</t>
    </r>
  </si>
  <si>
    <r>
      <t xml:space="preserve">OPĆE NAPOMENE:                                                                                                                                                                                                                 </t>
    </r>
    <r>
      <rPr>
        <sz val="9"/>
        <rFont val="Calibri"/>
        <family val="2"/>
        <charset val="238"/>
        <scheme val="minor"/>
      </rPr>
      <t xml:space="preserve">Prilikom uređenja terena izvođač radova mora se pridržavati svih uvjeta i opisa u projektnoj dokumentaciji kao i važećih propisa i normi ili jednakovrijedno :                                                                                                                                                                                                                   Pravilnik o zaštiti na radu u građevinarstvu ( SI.I. SFRJ 42/1968, 45/1968). Uređenje gradilišta čl. 3 - 9.                                                                                                                Zakon o zaštiti na radu (NN 71/14, 118/14, 154/14)      </t>
    </r>
    <r>
      <rPr>
        <b/>
        <sz val="9"/>
        <rFont val="Calibri"/>
        <family val="2"/>
        <charset val="238"/>
        <scheme val="minor"/>
      </rPr>
      <t xml:space="preserve">                                                                                                                              Gradiva (materijali):                                                                                                                                                                                                              </t>
    </r>
    <r>
      <rPr>
        <sz val="9"/>
        <rFont val="Calibri"/>
        <family val="2"/>
        <charset val="238"/>
        <scheme val="minor"/>
      </rPr>
      <t>Ovi radovi vezani su za uspostavljanje i osposobljavanje terena za građevinsku djelatnost. Na gradilištu se moraju, kako u pripremi tako i u izgradnji, organizirati i provoditi svi radovi tako da se ne ošteti prirodna slika okolinen, da se ne oštete razni uređaji ili komunalna infrakstrutura (vodovod, kanalizacija, elektrorazvod i sl.)</t>
    </r>
    <r>
      <rPr>
        <b/>
        <sz val="9"/>
        <rFont val="Calibri"/>
        <family val="2"/>
        <charset val="238"/>
        <scheme val="minor"/>
      </rPr>
      <t xml:space="preserve">                                                                                                                                                                                                                                                                                                    Postojeće instalacije:                                                                                                                                                                                                               </t>
    </r>
    <r>
      <rPr>
        <sz val="9"/>
        <rFont val="Calibri"/>
        <family val="2"/>
        <charset val="238"/>
        <scheme val="minor"/>
      </rPr>
      <t xml:space="preserve">Pravila  i propisi koji se odnose na pojedine vrste instalacija moraju se poštivati za vrijeme izvođenja radova. Instalacije koje su u uporabi moraju se odgovarajući zaštiti od oštećenja, ukolniti ili premjestiti kako je naznačeno ili projektom specificirano. "Mrtve" instalacije treba odstraniti ili zatvoriti. Izvođač radova dužan je izvijestiti nadzornog organa o polažaju ovakvih instalacija.  </t>
    </r>
    <r>
      <rPr>
        <b/>
        <sz val="9"/>
        <rFont val="Calibri"/>
        <family val="2"/>
        <charset val="238"/>
        <scheme val="minor"/>
      </rPr>
      <t xml:space="preserve">                                                                                                                                                                                                                    Privremeni priistupi:                                                                                                                                                                                                            </t>
    </r>
    <r>
      <rPr>
        <sz val="9"/>
        <rFont val="Calibri"/>
        <family val="2"/>
        <charset val="238"/>
        <scheme val="minor"/>
      </rPr>
      <t xml:space="preserve">  Svo uklanjanje grmlja i stabala, pomoćni pristupi i prilazi, ceste i sl., za potrebe gradilišta uključeni su u jediničnu cijenu i neće se priznavati kao posebni troškovi.Sve otvore na pročelju treba odmah nakon postave skele zaštititi PVC folijom debljine 0,20 mm.                                                                                                                                                         </t>
    </r>
    <r>
      <rPr>
        <b/>
        <sz val="9"/>
        <rFont val="Calibri"/>
        <family val="2"/>
        <charset val="238"/>
        <scheme val="minor"/>
      </rPr>
      <t xml:space="preserve">                                                                                                                                                                                                 OPĆI UVJETI SU SASTAVNI DIO SVAKE POJEDINE STAVKE.                                                                                                                                 Sve što je navedeno u njima, a nije u pojedinačnom opisu stavke smatra se uključenim u jediničnu cijenu.                                                                                                                            Napomena:Uključene sve dobave materijala,rad,pomoćna sredstva,predradnje,transporti i sve drugo potrebno do gotovog proizvoda. U pogledu detalja obavezno konzultirati vlasnike pojedinačnih poslovnih prostora i stanova, te nadzornog inženjera.</t>
    </r>
  </si>
  <si>
    <t xml:space="preserve">  Nakon provedenih pripremnih radova, demontaža na građevini vrši se prema unaprijed utvrđenom redoslijedu, dogovorenom s nadzornim inženjerom investitora. Demontaža i rušenje izvode se u pravilu od krova prema podrumu. Svi prijenosni materijali dobiveni rušenjem i demontažom, odvoze se na privremeni gradilišni deponijili gradski deponij, s čišćenjem gradilišta i dovođenjem javne površine u prvobitno stanje, sve ovo treba biti uključeno u jediničnu cijenu radova i neće se posebno priznavati. Prije početka radova treba ispitati sve instalacije koje se nalaze na pročelju ili krovu građevine te ih prema naputku stručne osobe zaštititi u skladu sa propisima.</t>
  </si>
  <si>
    <t xml:space="preserve">  Ovi tehnički uvjeti odnose se na obradu fasadnih površina,a u cilju zaštite od atmosferskih padavina, toplinskih i zračnih utjecaja, požara i odvođenja atmosferskog taloga i difuzne pare. Materijali koji se upotrebljavaju moraju odgovarati hrvatskim normama ili   jednakovrijednim odnosno prihvatiti će se i druge jednakovrijedne mjere osiguranja kvalitete.  Oni materijali koji nisu obuhvaćeni hrvatskim normama moraju biti atestirani od strane ovlaštene ustanove za namjenu za koju se koriste odnosno prihvatiti će se i druge jednakovrijedne mjere osiguranja kvalitete. Ako u projektu nije izričito opisan neki određen materijal, odnosno izvoditelj na vlastitu odgovornost treba izabrati i pripremiti odgovarajući materijal, a prema vrsti podloge, zahtjevanom izvođenju u uvjetima u kojima se podloga nalazi za vrijeme izvođenja u ekspolatacijskim uvjetima.</t>
  </si>
  <si>
    <t xml:space="preserve">Materijali moraju odgovarati slijedećim normama ili jednakovrijedno:                                                                                                                          </t>
  </si>
  <si>
    <t xml:space="preserve">Pripremne radove izvesti na način opisan u stavci B.2.1. Nakon pripremnih radova slijedi izvedba certificiranog tankoslojnog kontaktnog sustava (ETICS) na podovima prema vanjskom prostoru na osnovi fasadne kamene vune (λD ≤ 0,040 W/mK)  debljine određene fizikalnim proračunom. U cijenu je uračunata dobava materijala te izradu sustava prema uputama proizvođača, pokretna skela za prostorije svijetle visine do 3,80 m te priprema postojeće podloge za predviđeni sustav. Postupak izvođenja: Isti kao i kod stavke B.2.2   Obračun po m2.                                                                                                                                                   </t>
  </si>
  <si>
    <r>
      <t>Nakon svih potrebnih radova potrebno je  osigurati sušenje popravaka i izravnavanja zidova koje mora trajati minimalno 5 dana u propisanim temperaturnim uvjetima (+5 do +25°C "suho vrijeme"). Uz sve potrebne pripremne radove , prethodno je potrebno planirati i izvesti sve proboje i instalacije u vanjskom zidu. Principljelno proboje kroz fasadu treba izbjegavati jer su, jednostavno rečeno, „rupe“ za odljev topline, odnosno „toplinski mostovi“.   Nakon pripremni radova slijedi nanošenje impregnacijskog prednamaza te izvedba certificiranog tankoslojnog kontaktnog sustava(ETICS) na osnovi fasadnih ploča kamene vune (λD ≤ 0,035 W/mK)  debljine određene fizikalnim proračunom. U cijenu je potrebno uračunati dobavu materijala te izradu sustava prema uputama proizvođača.                                                 Postupak izvođenja:Postavljanje perforiranog «sockel-profila» jednake širine kao debljina ploče od kamene vune. Pričvršćenje izvesti nerđajućim pričvrsnicama na razmaku svakih 40 do 60 cm. Nanošenje polimerno-cementnog ljepila trakasto po rubovima i točkasto po sredini ploča. Ploče se nakon lijepljenja dodatno mehanički  pričvrsnicama sa navojnmi čeličnim vijkom koja mora biti usidrena u postojeću čvrstu podlogu minimalno 4 cm ne računajući dodatne slojeve kao termožbuku i naknadno toplinsku fasadu.   Broj pričvrsnica po m2 potrebno je odrediti statičkim proračunom,</t>
    </r>
    <r>
      <rPr>
        <b/>
        <sz val="9"/>
        <rFont val="Calibri"/>
        <family val="2"/>
        <charset val="238"/>
        <scheme val="minor"/>
      </rPr>
      <t xml:space="preserve"> koji je dužan naručiti izvođač radova</t>
    </r>
    <r>
      <rPr>
        <sz val="9"/>
        <rFont val="Calibri"/>
        <family val="2"/>
        <charset val="238"/>
        <scheme val="minor"/>
      </rPr>
      <t xml:space="preserve">. Pretpostavka je da će trebati 8 pričvrsnica/m2 na uglovima i na potezima 4m od uglova dok će na ostalim površinama biti potrebno 6 pričvrsnica /m2. Na uglove se postavljaju PVC kutni profili sa staklenom mrežicom kao i oko otvora s tim da je na dijagonalama otvora potrebno kao dodatno ojačanje postaviti staklenu mrežicu dimenzija 20x40 (30x50) cm.  Na ploče od kamene vune nanosi se polimerno-cementno ljepilo u koje utiskujemo certificiranu mrežicu od staklenih vlakana, alkalno otpornu, sa preklopima minimalno 10 cm, koja se izravnava drugim slojem polimerno-cementnog ljepila. Nakon propisanog sušenja (prema uputstvima proizvođača), a prije izvođenja završnog sloja potrebno je nanijeti impregnirajući predpremaz. 
Kao završni sloj  izvodi se fasadna  žbuka (silikatna/ silikonska/ akrilna-Uz ponuđenu cijenu  Izvođač je dužan definirati tip završne žbuke )minimalne strukture zrna 1,5 mm.  Završni sloj mora osigurati propisnu vodoodbojnost te otpornost na atmosferske utjecaje i otpornost pigmenta na UV  zrake.  Sve radove izvesti prema uputama proizvođača  sustava komponenti certificiranog sustava sukladno HRN EN 13500  ili jednakovrijedno odnosno jednakovrijedne mjere osiguranja kvalitete(obavezno prilaganje Izjave o svojstvima za sustav ili jednakovrijednog dokumenta).Sve prodore  kroz fasadno platno, cijevi i kablovi  i nosači vanjskih  klima jedinica potrebno je brtviti odgovarajućim  kitovima za garantiranu vodonepropusnost.Na sve kuteve otvora (prozora, vrata) ljepi se špaletni element debljine 2 cm na način da isti prekrije bočni dio naljepljenih ploča do svijetlog otvora (ako su prozori postavljeni u ravnini vanjskog ruba opeke ili betona, nema potrebe za špaletnim elementima). Špalete su uračunate u jediničnu cijenu. Na svim spojevima otvora i špaleta postaviti APU lajsne radi boljeg brtvljenja. Otvori površine do 3 m2 se ne odbijaju.                                                                                                            NAPOMENA:Sve  vidljive površine toplinnsko-izolacijskih materijala uključujići špale, te gornje i donje završetke ETICS_a na kojima nisu ugrađeni prikladni profili, potrebno je obraditi armaturnim slojem i završnom žbukom. Na taj način ce se zastititi  od prodora vlage,oštećenja koji mogu uzrokovati insekti,glodavci i sl.Naknadno izravnanje izvedenog ETIC sustava nije dozvoljeno.
</t>
    </r>
  </si>
  <si>
    <r>
      <t xml:space="preserve">Pripremne radove izvesti na način opisan u stavci br. B.2.1 . Izvedba sustava toplinske izolacije  podnožja zgrade do visine prskanja od 50-100 cm pločama hrapave strukture i stepenastog ruba, od ekstrudiranog polistirena (XPS-a, λD ≤ 0,036 W/mK), debljine određene fizikalnim proračunom. Ljepi se na prethodno pripremljneu podlogu koju je potreno premazati hidroizolacijskim polimer cementnim premazom u dva sloja debljine 2mm. Ploče se ljepe ljepilom otpornim na vlagu i pričvršćuje se na zid fasadnim pričvrsnicama sa čeličnim uloškom. Dubina sidrenja je min 4 cm. Na rebraste  ploče nanosi se prvi sloj ljepila za povezane sustave vanjske toplinske izolacije od 3 mm u koji se utapa certificirana mrežica od staklenih vlakana, alkalno otporna. Zatim slijedi drugi izravnavajući sloj ljepila 2 mm te sušenje čitavog armirajućeg sloja. Nakon propisanog sušenja (prema uputstvima proizvođača) nanosi se pretpremaz za poboljšanje prionljivosti.Kao završni sloj  preporuča se </t>
    </r>
    <r>
      <rPr>
        <b/>
        <sz val="9"/>
        <rFont val="Calibri"/>
        <family val="2"/>
        <charset val="238"/>
        <scheme val="minor"/>
      </rPr>
      <t>mozaična žbuka -"kulir"</t>
    </r>
    <r>
      <rPr>
        <sz val="9"/>
        <rFont val="Calibri"/>
        <family val="2"/>
        <charset val="238"/>
        <scheme val="minor"/>
      </rPr>
      <t xml:space="preserve"> otporan na mehaničke udarce. Sve radove izvesti prema uputama proizvođača  sustava komponenti certificiranog sustava sukladno HRN EN 13500    ili jednakovrijedno odnosno jednakovrijedne mjere osiguranja kvalitete(obavezno prilaganje Izjave o svojstvima za sustav ili jednakovrijednog dokumenta).U cijenu je potrebno uračunati dobavu materijala i izradu podnožja fasade prema uputama proizvođača. Obračun po m2.                                                                                                                                                                           </t>
    </r>
  </si>
  <si>
    <t xml:space="preserve">Pripremne radove izvesti na način opisan u stavci br. B.21. Izvedba sustava toplinske izolacije  podnožja lođe do visine prskanja od 20 cm pločama hrapave strukture i stepenastog ruba, od ekstrudiranog polistirena (XPS-a, λD ≤ 0,036 W/mK)  , debljine d=3 cm. Ljepi se na prethodno pripremljneu podlogu koju je potreno premazati hidroizolacijskim polimer cementnim premazom u dva sloja debljine 2mm. Ploče se ljepe ljepilom otpornim na vlagu i pričvršćuje se na zid fasadnim pričvrsnicama sa čeličnim uloškom. Dubina sidrenja je min 4 cm. Na rebraste  ploče nanosi se prvi sloj ljepila za povezane sustave vanjske toplinske izolacije od 3 mm u koji se utapa certificirana mrežica od staklenih vlakana, alkalno otporna. Zatim slijedi drugi izravnavajući sloj ljepila 2 mm te sušenje čitavog armirajućeg sloja minimalno 5 dana u normiranim uvjetima. Nakon propisanog sušenja (prema uputstvima proizvođača)nanosi se pretpremaz za poboljšanje prionljivosti.Kao završni sloj  izvodi se fasadna (silikatna/ silikonska/ akrilna uz ponuđenu cijenu  Izvođač je dužan definirati tip završne žbuke) žbuka minimalne strukture zrna1,5 mm. Sve radove izvesti prema uputama proizvođača  sustava komponenti certificiranog sustava sukladno HRN EN 13500  ili jednakovrijedno odnosno jednakovrijedne mjere osiguranja kvalitete(obavezno prilaganje Izjave o svojstvima za sustav ili jednakovrijednog dokumenta).U cijenu je potrebno uračunati dobavu materijala i izradu podnožja fasade prema uputama proizvođača. Obračun po m2. </t>
  </si>
  <si>
    <t xml:space="preserve">Dobava i polaganje ploča toplinske izolacije ukupne debljine d= 12,0 cm, u dva sloja s preklopima s koeficijentima(λD ≤ 0,036 W/mK – 6 cm; λD ≤ 0,038 W/mK – 6 cm). Toplinska izolacija se polaže direktno na postojeću hidroizolaciju (koja ima funkciju parne brane). 
Obračun po m² položenih ploča toplinske izolacije
</t>
  </si>
  <si>
    <t xml:space="preserve"> Ove opće napomene odnose se na radove izrađenih lima, a sve u cilju definiranja završetaka                                                                                                                                                           </t>
  </si>
  <si>
    <t>Moraju biti u skladu sa hrvatskim normama ili jednakovrijednim odnosno prihvatiti će se i druge jednakovrijedne mjere osiguranja                                                                                                                                                                                                                                                                                                                   kvalitete  , a oni za koje HRN ne postoji moraju imati ateste koji odgovaraju predviđenoj namjeni odnosno prihvatiti će se i druge jednakovrijedne mjere osiguranja                                                                                                                                                                                                                                                                       kvalitete.</t>
  </si>
  <si>
    <t>Radovi se smatraju završenim i predanim investitoru tek nakon izvršenog tehničkog pregleda ili primopredaje</t>
  </si>
  <si>
    <t xml:space="preserve">Radovi se smatraju završenim i predanim investitoru tek nakon izvršenog tehničkog pregleda ili primopredaje </t>
  </si>
  <si>
    <t>Radovi se smatraju završenim i predanim investitoru tek nakon završenog tehnićkog pregleda ili primopredaje i potpisanog adekvatnog</t>
  </si>
  <si>
    <t xml:space="preserve">Dobava i ugradnja ekološke jednoslojne hidroizolacijske krovne membrane od sintetičke gume (TPO), energetski učinkovite reflektirajuće bijele boje, debljine 1,5 mm, armirane pletivom, otporne na UV zrake i mikroorganizme, u sustavu mehanički pričvršćenih membrana.
Hidroizolacijske membrane se polažu na geotekstil ili toplinsku izolaciju i ugrađuju u sustavu mehanički pričvršćenih membrana.
Rubovi membrana se međusobno preklapaju i međusobno zavaruju vrućim zrakom kako bi se postigao potpuno homogen spoj. Uz obodne zidove, parapete i nadograđene elemente membrana se uzdiže prema dostupnim visinama.a svojim završetcima membrana se vari na TPO limove.  .Radove izvoditi u svemu prema smjernicama o primjeni propisanima od strane proizvođača materijala. Kvaliteta ugrađene hidroizolacije može se dokazati provedbom vodene probe u trajanju od najmanje 24 sata.
Izvoditelj treba imati radnike s odgovarajućim iskustvom, obučene i ovlaštene od proizvođača materijala.
Obračun po m² razvijene površine hidroizolacije. </t>
  </si>
  <si>
    <t xml:space="preserve">konstrukcije NN 139/09, NN 14/10 i NN 125/10 i to prema Prilogu "D"  </t>
  </si>
  <si>
    <t xml:space="preserve">NN 14/10 i NN 125/10 i to prema Prilogu "F". </t>
  </si>
  <si>
    <t xml:space="preserve">NN 14/10 i NN 125/10 i to prema Prilogu "C". </t>
  </si>
  <si>
    <t>i to prema Prilogu "A" .</t>
  </si>
  <si>
    <t xml:space="preserve">NN 14/10 i NN 125/10 i to prema Prilogu "B". </t>
  </si>
  <si>
    <t>za betonske konstrukcije NN 139/09, NN 14/10, NN125/10 prema Prilogu "A":</t>
  </si>
  <si>
    <t xml:space="preserve"> Ove opće napomene odnose se na radove bojanja VANJSKI ELEMENATA NA FASADI.   
Radove iz ovog poglavlja izvesti stručno, solidno i isključivo prema opisu iz ovog troškovnika,         
tehničkoj dokumentaciji kao i isključivo po odabiru, uputstvima i odobrenjima glavnog projektanta.      
Svi radovi trebaju biti izvedeni u potpunosti u skladu sa tehničkim propisima za ovu vrstu radova      
i dobrim uzancama struke, a posebno u skladu sa:      
 -Pravilnik o tehničkim mjerama i uvjetima za završne radove u građevinarstvu    
 -Tehnički uvjeti za izvođenje soboslikarskih i ličilaćkih radova HRN U.F.2.015. ili jednakovrijedno     
Svi materijali koji se upotrebljavaju moraju odgovarati hrvatskim standardima i normama ili jednakovrijedno odnosno prihvatiti će se i druge jednakovrijedne mjere osiguranja kvalitete, te prije       
početka izvođenja njihove ateste, certifikate i izjave o sukladnosti predočiti nadzornom inženjeru.      
Oni materijali koji nisu obuhvaćeni hrvatskim standardima i normamaili jednakovrijedno moraju biti atestirani od starne      
drugih ovlaštenih ustanova za namjenu za koju se koriste ili jednakovrijedne mjere osiguranja kvalitete, te također rezultate ispitivanja istih      
predočiti nadzornom inženjeru prije početka izvođenja radova.      
Nije dozvoljen početak ugradbe materijala prije predočenja važećih atesta i certifikata.      
Izvoditelj radova iz ovog poglavlja dužan je permanentno primjenjivati sve mjere zaštite na radu      
u smislu hrvatskih zakona i propisa.Ukoliko je što u troškovniku nejasno, treba tražiti dodatno objašnjenje i detaljni nacrt od  nadzornog inženjera ili projektanata prije davanja ponude jer se kasniji prigovori neće uzeti   U OBZIR.                                                                          
</t>
  </si>
  <si>
    <r>
      <t xml:space="preserve">Pripremne radove izvesti na način opisan u stavci B.2.1/B.2.2. </t>
    </r>
    <r>
      <rPr>
        <b/>
        <sz val="9"/>
        <rFont val="Calibri"/>
        <family val="2"/>
        <charset val="238"/>
        <scheme val="minor"/>
      </rPr>
      <t xml:space="preserve">Obrada dijelova fasade bez toplinske izolacije je neophodna zbog zaštite toplinske izolacije koja je u doticaju s ovim dijelovima. Na ovaj način osiguravamo potpuno zaštitu toplinskog sustava od prodora vode. </t>
    </r>
    <r>
      <rPr>
        <sz val="9"/>
        <rFont val="Calibri"/>
        <family val="2"/>
        <charset val="238"/>
        <scheme val="minor"/>
      </rPr>
      <t xml:space="preserve">Na zid i podglede se nanosi armirajući sloj ljepila punoplošno debljine  3 mm koje se armira  certificiranom alkalno otpornom staklenom mrežicom (160 gr/m2). Uglove otvora se dodatno dijagonalno armira  mrežicom dim 20X 40 cm. Potom se čitava površina zagladi istim  polimercementnim ljepilom, do potpuno ravne i  glatke površine. Nakon sušenja podloge (ovisno od vremena i preporuke proizvođača sustava). Podloga se grundira temeljnim premazom te se nanosi završni sloj,  preporuča se fasadna (silikatna/ silikonska/ akrilna - uz ponuđenu cijenu  Izvođač je dužan definirati tip završne žbuke) žbuka min. 1,5 mm strukture zrna, odnosno najviše do 4,0 mm. Završni sloj mora osigurati  vodoodbojnost, paropropusnost, otpornost na  atmosferske utjecaje i otpornost pigmenta na UV  zrake.  Sve radove izvesti prema uputama proizvođača. (obavezno prilaganje Izjave o svojstvima ili jednakovrijedan dokument ).
</t>
    </r>
  </si>
  <si>
    <r>
      <t xml:space="preserve">Pripremne radove izvesti na način opisan u stavcB.2.1. </t>
    </r>
    <r>
      <rPr>
        <b/>
        <sz val="9"/>
        <rFont val="Calibri"/>
        <family val="2"/>
        <charset val="238"/>
        <scheme val="minor"/>
      </rPr>
      <t xml:space="preserve">Obrada  čela loggia  je neophodna zbog zaštite toplinske izolacije koja je u doticaju s ovim dijelovima. Na ovaj način osiguravamo potpuno zaštitu toplinskog sustava od prodora vode. </t>
    </r>
    <r>
      <rPr>
        <sz val="9"/>
        <rFont val="Calibri"/>
        <family val="2"/>
        <charset val="238"/>
        <scheme val="minor"/>
      </rPr>
      <t xml:space="preserve">Prvo se nanosi armirajući sloj ljepila punoplošno debljine  3 mm koje se armira  certificiranom  alkalno otpornom staklenom mrežicom (160 gr/m2).Potom se čitava površina zagaldi istim  polimercementnim ljepilom, do potpuno ravne i  glatke površine. Nakon sušenja podloge  ovisno od vremena i preporuke proizvođača sustava, podloga se grundira temeljnim premazom te se nanosi završni sloj  </t>
    </r>
    <r>
      <rPr>
        <b/>
        <sz val="9"/>
        <rFont val="Calibri"/>
        <family val="2"/>
        <charset val="238"/>
        <scheme val="minor"/>
      </rPr>
      <t xml:space="preserve">mozaične žbuke-"kulir" </t>
    </r>
    <r>
      <rPr>
        <sz val="9"/>
        <rFont val="Calibri"/>
        <family val="2"/>
        <charset val="238"/>
        <scheme val="minor"/>
      </rPr>
      <t>razvijene širine do 30 cm. Završni sloj mora osigurati  vodoodbojnost, otpornost na  atmosferske utjecaje i otpornost pigmenta na UV  zrake.  Sve radove izvesti prema uputama proizvođača (obavezno prilaganje Izjave o svojstvima ili jednakovrijedan dokument).
Obračun po m'.</t>
    </r>
  </si>
  <si>
    <r>
      <t xml:space="preserve">Pripremne radove izvesti na način opisan u stavci br. B.2.1. Obrada podnožja objekta na sjevernoj fasadi bez toplinske izolacije do visine prskanja od 50-100 cm. Prethodno pripremljenu podlogu je potrebno premazati hidroizolacijskim polimer cementnim premazom u dva sloja debljine 2mm. Zatim se nanosi armirajući sloj ljepila punoplošno debljine  3 mm koje se armira  certificiranom  alkalno otpornom staklenom mrežicom (160 gr/m2).Potom se čitava površina zagaldi istim  polimercementnim ljepilom, do potpuno ravne i  glatke površine. Nakon sušenja podloge  ovisno od vremena i preporuke proizvođača sustava, podloga se grundira temeljnim premazom te se nanosi završni sloj  </t>
    </r>
    <r>
      <rPr>
        <b/>
        <sz val="9"/>
        <rFont val="Calibri"/>
        <family val="2"/>
        <charset val="238"/>
        <scheme val="minor"/>
      </rPr>
      <t>mozaične žbuke-"kulir"</t>
    </r>
    <r>
      <rPr>
        <sz val="9"/>
        <rFont val="Calibri"/>
        <family val="2"/>
        <charset val="238"/>
        <scheme val="minor"/>
      </rPr>
      <t xml:space="preserve">. Završni sloj mora osigurati  vodoodbojnost, otpornost na  atmosferske utjecaje i otpornost pigmenta na UV  zrake.  Sve radove izvesti prema uputama proizvođača . (obavezno prilaganje Izjave o svojstvima ili jednakovrijedan dokument).
Obračun po m2.                                                                                                                                   </t>
    </r>
  </si>
  <si>
    <t xml:space="preserve">PRILOG 2. </t>
  </si>
  <si>
    <t xml:space="preserve"> Vrsta projekta: Glavni projekt energetske obnove višestambene  zgrade </t>
  </si>
  <si>
    <t>TROŠKOVNIK ENERGETSKE OBNOVE VIŠESTAMBENE ZGRADE STEPINČEVA 2,4,6,8,10      U SPLITU</t>
  </si>
  <si>
    <t xml:space="preserve">                                                                  </t>
  </si>
  <si>
    <t>Broj/zajednička oznaka projekta:T.D.204/2016</t>
  </si>
</sst>
</file>

<file path=xl/styles.xml><?xml version="1.0" encoding="utf-8"?>
<styleSheet xmlns="http://schemas.openxmlformats.org/spreadsheetml/2006/main">
  <numFmts count="3">
    <numFmt numFmtId="44" formatCode="_-* #,##0.00\ &quot;kn&quot;_-;\-* #,##0.00\ &quot;kn&quot;_-;_-* &quot;-&quot;??\ &quot;kn&quot;_-;_-@_-"/>
    <numFmt numFmtId="164" formatCode="_-* #,##0.00\ [$kn-41A]_-;\-* #,##0.00\ [$kn-41A]_-;_-* &quot;-&quot;??\ [$kn-41A]_-;_-@_-"/>
    <numFmt numFmtId="165" formatCode="#,##0.00\ &quot;kn&quot;"/>
  </numFmts>
  <fonts count="32">
    <font>
      <sz val="11"/>
      <color theme="1"/>
      <name val="Calibri"/>
      <family val="2"/>
      <charset val="238"/>
      <scheme val="minor"/>
    </font>
    <font>
      <sz val="11"/>
      <color rgb="FFFF0000"/>
      <name val="Calibri"/>
      <family val="2"/>
      <charset val="238"/>
      <scheme val="minor"/>
    </font>
    <font>
      <b/>
      <sz val="10"/>
      <color theme="1"/>
      <name val="Calibri"/>
      <family val="2"/>
      <charset val="238"/>
      <scheme val="minor"/>
    </font>
    <font>
      <sz val="9"/>
      <color theme="1"/>
      <name val="Calibri"/>
      <family val="2"/>
      <charset val="238"/>
      <scheme val="minor"/>
    </font>
    <font>
      <sz val="9"/>
      <name val="Calibri"/>
      <family val="2"/>
      <charset val="238"/>
      <scheme val="minor"/>
    </font>
    <font>
      <sz val="11"/>
      <name val="Calibri"/>
      <family val="2"/>
      <charset val="238"/>
      <scheme val="minor"/>
    </font>
    <font>
      <sz val="10"/>
      <name val="Arial"/>
      <family val="2"/>
      <charset val="238"/>
    </font>
    <font>
      <sz val="11"/>
      <color theme="1"/>
      <name val="Calibri"/>
      <family val="2"/>
      <scheme val="minor"/>
    </font>
    <font>
      <b/>
      <sz val="11"/>
      <name val="Calibri"/>
      <family val="2"/>
      <charset val="238"/>
      <scheme val="minor"/>
    </font>
    <font>
      <b/>
      <sz val="9"/>
      <name val="Calibri"/>
      <family val="2"/>
      <charset val="238"/>
      <scheme val="minor"/>
    </font>
    <font>
      <b/>
      <sz val="10"/>
      <name val="Calibri"/>
      <family val="2"/>
      <charset val="238"/>
      <scheme val="minor"/>
    </font>
    <font>
      <sz val="10"/>
      <color theme="1"/>
      <name val="Calibri"/>
      <family val="2"/>
      <charset val="238"/>
      <scheme val="minor"/>
    </font>
    <font>
      <sz val="10"/>
      <name val="Calibri"/>
      <family val="2"/>
      <charset val="238"/>
      <scheme val="minor"/>
    </font>
    <font>
      <sz val="8"/>
      <name val="Calibri"/>
      <family val="2"/>
      <charset val="238"/>
      <scheme val="minor"/>
    </font>
    <font>
      <sz val="8"/>
      <color theme="1"/>
      <name val="Calibri"/>
      <family val="2"/>
      <charset val="238"/>
      <scheme val="minor"/>
    </font>
    <font>
      <b/>
      <sz val="8"/>
      <name val="Calibri"/>
      <family val="2"/>
      <charset val="238"/>
      <scheme val="minor"/>
    </font>
    <font>
      <b/>
      <sz val="9"/>
      <color theme="1"/>
      <name val="Calibri"/>
      <family val="2"/>
      <charset val="238"/>
      <scheme val="minor"/>
    </font>
    <font>
      <sz val="9"/>
      <color rgb="FFFF0000"/>
      <name val="Calibri"/>
      <family val="2"/>
      <charset val="238"/>
      <scheme val="minor"/>
    </font>
    <font>
      <sz val="10"/>
      <color rgb="FFFF0000"/>
      <name val="Calibri"/>
      <family val="2"/>
      <charset val="238"/>
      <scheme val="minor"/>
    </font>
    <font>
      <b/>
      <sz val="12"/>
      <name val="Calibri"/>
      <family val="2"/>
      <charset val="238"/>
      <scheme val="minor"/>
    </font>
    <font>
      <b/>
      <sz val="8"/>
      <color theme="1"/>
      <name val="Calibri"/>
      <family val="2"/>
      <charset val="238"/>
      <scheme val="minor"/>
    </font>
    <font>
      <b/>
      <sz val="11"/>
      <color theme="1"/>
      <name val="Calibri"/>
      <family val="2"/>
      <charset val="238"/>
      <scheme val="minor"/>
    </font>
    <font>
      <sz val="9"/>
      <color theme="1"/>
      <name val="Times New Roman"/>
      <family val="1"/>
      <charset val="238"/>
    </font>
    <font>
      <sz val="8"/>
      <name val="Arial Narrow"/>
      <family val="2"/>
      <charset val="238"/>
    </font>
    <font>
      <b/>
      <sz val="8"/>
      <name val="Arial Narrow"/>
      <family val="2"/>
      <charset val="238"/>
    </font>
    <font>
      <sz val="10"/>
      <name val="Arial Narrow"/>
      <family val="2"/>
      <charset val="238"/>
    </font>
    <font>
      <sz val="11"/>
      <color theme="0"/>
      <name val="Calibri"/>
      <family val="2"/>
      <charset val="238"/>
      <scheme val="minor"/>
    </font>
    <font>
      <b/>
      <sz val="10"/>
      <color theme="0"/>
      <name val="Calibri"/>
      <family val="2"/>
      <charset val="238"/>
      <scheme val="minor"/>
    </font>
    <font>
      <sz val="10"/>
      <color theme="0"/>
      <name val="Calibri"/>
      <family val="2"/>
      <charset val="238"/>
      <scheme val="minor"/>
    </font>
    <font>
      <b/>
      <sz val="10"/>
      <color rgb="FFFF0000"/>
      <name val="Calibri"/>
      <family val="2"/>
      <charset val="238"/>
      <scheme val="minor"/>
    </font>
    <font>
      <sz val="12"/>
      <color theme="1"/>
      <name val="Calibri"/>
      <family val="2"/>
      <charset val="238"/>
      <scheme val="minor"/>
    </font>
    <font>
      <b/>
      <sz val="20"/>
      <color theme="1"/>
      <name val="Calibri"/>
      <family val="2"/>
      <charset val="238"/>
      <scheme val="minor"/>
    </font>
  </fonts>
  <fills count="6">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rgb="FFFFFF00"/>
        <bgColor indexed="64"/>
      </patternFill>
    </fill>
    <fill>
      <patternFill patternType="solid">
        <fgColor theme="0" tint="-0.14999847407452621"/>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bottom/>
      <diagonal/>
    </border>
    <border>
      <left/>
      <right/>
      <top/>
      <bottom style="medium">
        <color indexed="64"/>
      </bottom>
      <diagonal/>
    </border>
    <border>
      <left style="medium">
        <color indexed="64"/>
      </left>
      <right/>
      <top/>
      <bottom style="medium">
        <color indexed="64"/>
      </bottom>
      <diagonal/>
    </border>
    <border>
      <left style="thin">
        <color indexed="64"/>
      </left>
      <right/>
      <top/>
      <bottom/>
      <diagonal/>
    </border>
    <border>
      <left/>
      <right/>
      <top style="medium">
        <color indexed="64"/>
      </top>
      <bottom/>
      <diagonal/>
    </border>
    <border>
      <left style="medium">
        <color indexed="64"/>
      </left>
      <right/>
      <top/>
      <bottom/>
      <diagonal/>
    </border>
    <border>
      <left/>
      <right/>
      <top style="double">
        <color indexed="64"/>
      </top>
      <bottom style="thin">
        <color indexed="64"/>
      </bottom>
      <diagonal/>
    </border>
    <border>
      <left/>
      <right/>
      <top/>
      <bottom style="double">
        <color indexed="64"/>
      </bottom>
      <diagonal/>
    </border>
    <border>
      <left/>
      <right/>
      <top style="thin">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bottom style="double">
        <color indexed="64"/>
      </bottom>
      <diagonal/>
    </border>
    <border>
      <left/>
      <right style="medium">
        <color indexed="64"/>
      </right>
      <top/>
      <bottom style="double">
        <color indexed="64"/>
      </bottom>
      <diagonal/>
    </border>
    <border>
      <left/>
      <right style="medium">
        <color indexed="64"/>
      </right>
      <top style="thin">
        <color indexed="64"/>
      </top>
      <bottom/>
      <diagonal/>
    </border>
    <border>
      <left/>
      <right style="medium">
        <color indexed="64"/>
      </right>
      <top style="double">
        <color indexed="64"/>
      </top>
      <bottom style="thin">
        <color indexed="64"/>
      </bottom>
      <diagonal/>
    </border>
    <border>
      <left style="medium">
        <color indexed="64"/>
      </left>
      <right/>
      <top style="thin">
        <color indexed="64"/>
      </top>
      <bottom/>
      <diagonal/>
    </border>
    <border>
      <left/>
      <right style="medium">
        <color indexed="64"/>
      </right>
      <top/>
      <bottom style="thin">
        <color indexed="64"/>
      </bottom>
      <diagonal/>
    </border>
  </borders>
  <cellStyleXfs count="21">
    <xf numFmtId="0" fontId="0" fillId="0" borderId="0"/>
    <xf numFmtId="0" fontId="6" fillId="0" borderId="0"/>
    <xf numFmtId="0" fontId="7" fillId="0" borderId="0"/>
    <xf numFmtId="0" fontId="6" fillId="0" borderId="0"/>
    <xf numFmtId="44" fontId="6" fillId="0" borderId="0" applyFont="0" applyFill="0" applyBorder="0" applyAlignment="0" applyProtection="0"/>
    <xf numFmtId="44" fontId="6" fillId="0" borderId="0" applyFont="0" applyFill="0" applyBorder="0" applyAlignment="0" applyProtection="0"/>
    <xf numFmtId="44" fontId="6" fillId="0" borderId="0" applyFont="0" applyFill="0" applyBorder="0" applyAlignment="0" applyProtection="0"/>
    <xf numFmtId="44" fontId="6" fillId="0" borderId="0" applyFont="0" applyFill="0" applyBorder="0" applyAlignment="0" applyProtection="0"/>
    <xf numFmtId="44" fontId="6" fillId="0" borderId="0" applyFont="0" applyFill="0" applyBorder="0" applyAlignment="0" applyProtection="0"/>
    <xf numFmtId="44" fontId="6" fillId="0" borderId="0" applyFont="0" applyFill="0" applyBorder="0" applyAlignment="0" applyProtection="0"/>
    <xf numFmtId="44" fontId="6" fillId="0" borderId="0" applyFont="0" applyFill="0" applyBorder="0" applyAlignment="0" applyProtection="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cellStyleXfs>
  <cellXfs count="505">
    <xf numFmtId="0" fontId="0" fillId="0" borderId="0" xfId="0"/>
    <xf numFmtId="0" fontId="1" fillId="0" borderId="0" xfId="0" applyFont="1" applyBorder="1" applyAlignment="1">
      <alignment horizontal="center"/>
    </xf>
    <xf numFmtId="0" fontId="3" fillId="0" borderId="0" xfId="0" applyFont="1" applyBorder="1" applyAlignment="1"/>
    <xf numFmtId="0" fontId="3" fillId="0" borderId="0" xfId="0" applyFont="1"/>
    <xf numFmtId="0" fontId="4" fillId="0" borderId="0" xfId="0" applyFont="1" applyBorder="1" applyAlignment="1">
      <alignment vertical="top" wrapText="1"/>
    </xf>
    <xf numFmtId="0" fontId="4" fillId="0" borderId="0" xfId="0" applyFont="1" applyBorder="1"/>
    <xf numFmtId="0" fontId="5" fillId="0" borderId="17" xfId="0" applyFont="1" applyBorder="1"/>
    <xf numFmtId="0" fontId="5" fillId="0" borderId="0" xfId="0" applyFont="1" applyBorder="1"/>
    <xf numFmtId="0" fontId="5" fillId="0" borderId="4" xfId="0" applyFont="1" applyBorder="1"/>
    <xf numFmtId="0" fontId="5" fillId="0" borderId="7" xfId="0" applyFont="1" applyFill="1" applyBorder="1"/>
    <xf numFmtId="164" fontId="0" fillId="0" borderId="0" xfId="0" applyNumberFormat="1"/>
    <xf numFmtId="0" fontId="5" fillId="0" borderId="0" xfId="0" applyFont="1"/>
    <xf numFmtId="0" fontId="5" fillId="0" borderId="8" xfId="0" applyFont="1" applyFill="1" applyBorder="1"/>
    <xf numFmtId="0" fontId="5" fillId="0" borderId="4" xfId="0" applyFont="1" applyFill="1" applyBorder="1"/>
    <xf numFmtId="0" fontId="10" fillId="0" borderId="0" xfId="0" applyFont="1" applyFill="1" applyBorder="1" applyAlignment="1">
      <alignment horizontal="center" wrapText="1"/>
    </xf>
    <xf numFmtId="0" fontId="10" fillId="0" borderId="0" xfId="0" applyFont="1" applyFill="1" applyBorder="1" applyAlignment="1">
      <alignment horizontal="center" vertical="center" wrapText="1"/>
    </xf>
    <xf numFmtId="49" fontId="11" fillId="0" borderId="6" xfId="0" applyNumberFormat="1" applyFont="1" applyFill="1" applyBorder="1" applyAlignment="1">
      <alignment horizontal="center" vertical="top"/>
    </xf>
    <xf numFmtId="0" fontId="12" fillId="0" borderId="3" xfId="0" applyFont="1" applyFill="1" applyBorder="1" applyAlignment="1">
      <alignment horizontal="center"/>
    </xf>
    <xf numFmtId="164" fontId="10" fillId="0" borderId="5" xfId="0" applyNumberFormat="1" applyFont="1" applyFill="1" applyBorder="1" applyAlignment="1">
      <alignment horizontal="center"/>
    </xf>
    <xf numFmtId="0" fontId="12" fillId="0" borderId="0" xfId="0" applyFont="1" applyFill="1" applyBorder="1" applyAlignment="1">
      <alignment horizontal="center"/>
    </xf>
    <xf numFmtId="164" fontId="10" fillId="0" borderId="14" xfId="0" applyNumberFormat="1" applyFont="1" applyFill="1" applyBorder="1" applyAlignment="1">
      <alignment horizontal="center"/>
    </xf>
    <xf numFmtId="0" fontId="9" fillId="0" borderId="0" xfId="0" applyFont="1" applyFill="1" applyBorder="1" applyAlignment="1">
      <alignment horizontal="center"/>
    </xf>
    <xf numFmtId="0" fontId="3" fillId="0" borderId="0" xfId="0" applyFont="1" applyFill="1" applyBorder="1" applyAlignment="1">
      <alignment horizontal="left" vertical="top" wrapText="1"/>
    </xf>
    <xf numFmtId="0" fontId="16" fillId="0" borderId="0" xfId="0" applyFont="1" applyFill="1" applyBorder="1" applyAlignment="1">
      <alignment horizontal="right" vertical="top" wrapText="1"/>
    </xf>
    <xf numFmtId="0" fontId="9" fillId="0" borderId="0" xfId="0" applyFont="1" applyFill="1" applyBorder="1" applyAlignment="1">
      <alignment horizontal="center" vertical="top" wrapText="1"/>
    </xf>
    <xf numFmtId="0" fontId="4" fillId="0" borderId="0" xfId="0" applyFont="1" applyFill="1" applyBorder="1" applyAlignment="1">
      <alignment horizontal="left" vertical="top" wrapText="1"/>
    </xf>
    <xf numFmtId="0" fontId="3" fillId="0" borderId="0" xfId="0" applyFont="1" applyFill="1" applyAlignment="1">
      <alignment horizontal="left" vertical="top" wrapText="1"/>
    </xf>
    <xf numFmtId="0" fontId="3" fillId="0" borderId="0" xfId="0" applyFont="1" applyFill="1"/>
    <xf numFmtId="164" fontId="12" fillId="0" borderId="14" xfId="0" applyNumberFormat="1" applyFont="1" applyFill="1" applyBorder="1" applyAlignment="1">
      <alignment horizontal="center"/>
    </xf>
    <xf numFmtId="0" fontId="15" fillId="0" borderId="0" xfId="1" applyFont="1" applyFill="1" applyBorder="1"/>
    <xf numFmtId="0" fontId="13" fillId="0" borderId="0" xfId="1" applyFont="1" applyFill="1" applyBorder="1"/>
    <xf numFmtId="0" fontId="15" fillId="0" borderId="0" xfId="1" applyFont="1" applyFill="1" applyBorder="1" applyAlignment="1">
      <alignment horizontal="right"/>
    </xf>
    <xf numFmtId="4" fontId="15" fillId="0" borderId="0" xfId="1" applyNumberFormat="1" applyFont="1" applyFill="1" applyBorder="1"/>
    <xf numFmtId="0" fontId="13" fillId="0" borderId="0" xfId="1" applyFont="1" applyFill="1"/>
    <xf numFmtId="0" fontId="14" fillId="0" borderId="0" xfId="0" applyFont="1" applyFill="1"/>
    <xf numFmtId="0" fontId="13" fillId="0" borderId="0" xfId="1" applyFont="1" applyFill="1" applyAlignment="1"/>
    <xf numFmtId="4" fontId="15" fillId="0" borderId="0" xfId="1" applyNumberFormat="1" applyFont="1" applyFill="1" applyAlignment="1">
      <alignment horizontal="right"/>
    </xf>
    <xf numFmtId="4" fontId="15" fillId="0" borderId="0" xfId="1" applyNumberFormat="1" applyFont="1" applyFill="1"/>
    <xf numFmtId="4" fontId="13" fillId="0" borderId="0" xfId="1" applyNumberFormat="1" applyFont="1" applyFill="1" applyAlignment="1">
      <alignment horizontal="right"/>
    </xf>
    <xf numFmtId="4" fontId="13" fillId="0" borderId="0" xfId="1" applyNumberFormat="1" applyFont="1" applyFill="1"/>
    <xf numFmtId="0" fontId="11" fillId="0" borderId="0" xfId="0" applyFont="1" applyFill="1"/>
    <xf numFmtId="0" fontId="11" fillId="0" borderId="0" xfId="0" applyFont="1"/>
    <xf numFmtId="0" fontId="11" fillId="0" borderId="7" xfId="0" applyFont="1" applyFill="1" applyBorder="1"/>
    <xf numFmtId="0" fontId="11" fillId="0" borderId="8" xfId="0" applyFont="1" applyFill="1" applyBorder="1"/>
    <xf numFmtId="0" fontId="11" fillId="0" borderId="4" xfId="0" applyFont="1" applyFill="1" applyBorder="1"/>
    <xf numFmtId="0" fontId="18" fillId="0" borderId="8" xfId="0" applyFont="1" applyFill="1" applyBorder="1"/>
    <xf numFmtId="0" fontId="12" fillId="0" borderId="0" xfId="0" applyFont="1" applyFill="1"/>
    <xf numFmtId="0" fontId="11" fillId="0" borderId="17" xfId="0" applyFont="1" applyFill="1" applyBorder="1"/>
    <xf numFmtId="0" fontId="11" fillId="0" borderId="16" xfId="0" applyFont="1" applyFill="1" applyBorder="1"/>
    <xf numFmtId="164" fontId="10" fillId="0" borderId="0" xfId="0" applyNumberFormat="1" applyFont="1" applyFill="1" applyBorder="1" applyAlignment="1">
      <alignment horizontal="center"/>
    </xf>
    <xf numFmtId="0" fontId="10" fillId="0" borderId="0" xfId="0" applyFont="1" applyFill="1" applyBorder="1" applyAlignment="1">
      <alignment horizontal="center"/>
    </xf>
    <xf numFmtId="0" fontId="11" fillId="0" borderId="11" xfId="0" applyFont="1" applyFill="1" applyBorder="1"/>
    <xf numFmtId="0" fontId="12" fillId="0" borderId="0" xfId="0" applyFont="1" applyFill="1" applyBorder="1"/>
    <xf numFmtId="0" fontId="11" fillId="0" borderId="0" xfId="0" applyFont="1" applyFill="1" applyBorder="1"/>
    <xf numFmtId="0" fontId="12" fillId="0" borderId="17" xfId="0" applyFont="1" applyFill="1" applyBorder="1" applyAlignment="1">
      <alignment horizontal="center"/>
    </xf>
    <xf numFmtId="0" fontId="12" fillId="0" borderId="14" xfId="0" applyFont="1" applyFill="1" applyBorder="1"/>
    <xf numFmtId="0" fontId="12" fillId="0" borderId="17" xfId="0" applyFont="1" applyFill="1" applyBorder="1"/>
    <xf numFmtId="0" fontId="12" fillId="0" borderId="6" xfId="0" applyFont="1" applyFill="1" applyBorder="1" applyAlignment="1">
      <alignment horizontal="center"/>
    </xf>
    <xf numFmtId="0" fontId="12" fillId="0" borderId="7" xfId="0" applyFont="1" applyFill="1" applyBorder="1"/>
    <xf numFmtId="0" fontId="12" fillId="0" borderId="8" xfId="0" applyFont="1" applyFill="1" applyBorder="1"/>
    <xf numFmtId="0" fontId="11" fillId="0" borderId="14" xfId="0" applyFont="1" applyFill="1" applyBorder="1"/>
    <xf numFmtId="164" fontId="11" fillId="0" borderId="0" xfId="0" applyNumberFormat="1" applyFont="1"/>
    <xf numFmtId="0" fontId="12" fillId="0" borderId="4" xfId="0" applyFont="1" applyFill="1" applyBorder="1"/>
    <xf numFmtId="0" fontId="18" fillId="0" borderId="0" xfId="0" applyFont="1" applyFill="1"/>
    <xf numFmtId="0" fontId="10" fillId="0" borderId="0" xfId="0" applyFont="1" applyFill="1" applyBorder="1" applyAlignment="1">
      <alignment horizontal="center" vertical="top" wrapText="1"/>
    </xf>
    <xf numFmtId="0" fontId="14" fillId="0" borderId="0" xfId="0" applyFont="1" applyFill="1" applyAlignment="1">
      <alignment horizontal="left" vertical="top" wrapText="1"/>
    </xf>
    <xf numFmtId="0" fontId="13" fillId="0" borderId="0" xfId="0" applyFont="1" applyFill="1" applyBorder="1"/>
    <xf numFmtId="0" fontId="15" fillId="0" borderId="0" xfId="0" applyFont="1" applyFill="1" applyBorder="1" applyAlignment="1">
      <alignment horizontal="right"/>
    </xf>
    <xf numFmtId="4" fontId="15" fillId="0" borderId="0" xfId="0" applyNumberFormat="1" applyFont="1" applyFill="1" applyBorder="1"/>
    <xf numFmtId="0" fontId="14" fillId="0" borderId="0" xfId="0" applyFont="1" applyFill="1" applyBorder="1"/>
    <xf numFmtId="0" fontId="14" fillId="0" borderId="0" xfId="0" applyFont="1" applyFill="1" applyBorder="1" applyAlignment="1"/>
    <xf numFmtId="4" fontId="15" fillId="0" borderId="0" xfId="0" applyNumberFormat="1" applyFont="1" applyFill="1" applyBorder="1" applyAlignment="1">
      <alignment horizontal="right"/>
    </xf>
    <xf numFmtId="0" fontId="13" fillId="0" borderId="0" xfId="0" applyFont="1" applyFill="1" applyBorder="1" applyAlignment="1">
      <alignment vertical="top" wrapText="1"/>
    </xf>
    <xf numFmtId="0" fontId="0" fillId="0" borderId="0" xfId="0" applyFont="1"/>
    <xf numFmtId="0" fontId="9" fillId="3" borderId="1" xfId="0" applyFont="1" applyFill="1" applyBorder="1" applyAlignment="1">
      <alignment horizontal="center" wrapText="1"/>
    </xf>
    <xf numFmtId="0" fontId="10" fillId="3" borderId="1" xfId="0" applyFont="1" applyFill="1" applyBorder="1" applyAlignment="1">
      <alignment horizontal="center" vertical="center" wrapText="1"/>
    </xf>
    <xf numFmtId="49" fontId="11" fillId="0" borderId="6" xfId="0" applyNumberFormat="1" applyFont="1" applyBorder="1" applyAlignment="1">
      <alignment horizontal="center" vertical="top"/>
    </xf>
    <xf numFmtId="0" fontId="0" fillId="0" borderId="7" xfId="0" applyFont="1" applyBorder="1"/>
    <xf numFmtId="0" fontId="0" fillId="0" borderId="8" xfId="0" applyFont="1" applyBorder="1"/>
    <xf numFmtId="0" fontId="0" fillId="0" borderId="4" xfId="0" applyFont="1" applyBorder="1"/>
    <xf numFmtId="0" fontId="12" fillId="0" borderId="3" xfId="0" applyFont="1" applyBorder="1" applyAlignment="1">
      <alignment horizontal="center"/>
    </xf>
    <xf numFmtId="164" fontId="10" fillId="0" borderId="5" xfId="0" applyNumberFormat="1" applyFont="1" applyBorder="1" applyAlignment="1">
      <alignment horizontal="center"/>
    </xf>
    <xf numFmtId="49" fontId="12" fillId="0" borderId="6" xfId="0" applyNumberFormat="1" applyFont="1" applyFill="1" applyBorder="1" applyAlignment="1">
      <alignment horizontal="center" vertical="top"/>
    </xf>
    <xf numFmtId="0" fontId="0" fillId="0" borderId="7" xfId="0" applyFont="1" applyFill="1" applyBorder="1"/>
    <xf numFmtId="0" fontId="0" fillId="0" borderId="8" xfId="0" applyFont="1" applyFill="1" applyBorder="1"/>
    <xf numFmtId="0" fontId="0" fillId="0" borderId="4" xfId="0" applyFont="1" applyFill="1" applyBorder="1"/>
    <xf numFmtId="0" fontId="0" fillId="0" borderId="17" xfId="0" applyFont="1" applyFill="1" applyBorder="1"/>
    <xf numFmtId="0" fontId="0" fillId="0" borderId="16" xfId="0" applyFont="1" applyFill="1" applyBorder="1"/>
    <xf numFmtId="0" fontId="0" fillId="3" borderId="11" xfId="0" applyFont="1" applyFill="1" applyBorder="1"/>
    <xf numFmtId="0" fontId="12" fillId="0" borderId="0" xfId="0" applyFont="1" applyBorder="1"/>
    <xf numFmtId="0" fontId="10" fillId="0" borderId="0" xfId="0" applyFont="1" applyBorder="1" applyAlignment="1">
      <alignment horizontal="right"/>
    </xf>
    <xf numFmtId="4" fontId="10" fillId="0" borderId="0" xfId="0" applyNumberFormat="1" applyFont="1" applyBorder="1"/>
    <xf numFmtId="0" fontId="11" fillId="0" borderId="0" xfId="0" applyFont="1" applyAlignment="1"/>
    <xf numFmtId="0" fontId="3" fillId="0" borderId="0" xfId="0" applyFont="1" applyAlignment="1">
      <alignment horizontal="left" vertical="top" wrapText="1"/>
    </xf>
    <xf numFmtId="0" fontId="3" fillId="0" borderId="0" xfId="0" applyFont="1" applyBorder="1"/>
    <xf numFmtId="0" fontId="4" fillId="0" borderId="0" xfId="0" applyFont="1" applyBorder="1" applyAlignment="1"/>
    <xf numFmtId="0" fontId="12" fillId="0" borderId="0" xfId="0" applyFont="1" applyBorder="1" applyAlignment="1"/>
    <xf numFmtId="0" fontId="12" fillId="0" borderId="0" xfId="0" applyFont="1"/>
    <xf numFmtId="4" fontId="10" fillId="0" borderId="0" xfId="0" applyNumberFormat="1" applyFont="1" applyAlignment="1"/>
    <xf numFmtId="0" fontId="10" fillId="0" borderId="0" xfId="0" applyFont="1"/>
    <xf numFmtId="4" fontId="12" fillId="0" borderId="0" xfId="0" applyNumberFormat="1" applyFont="1" applyAlignment="1"/>
    <xf numFmtId="0" fontId="9" fillId="3" borderId="1" xfId="0" applyFont="1" applyFill="1" applyBorder="1" applyAlignment="1">
      <alignment horizontal="center" vertical="center" wrapText="1"/>
    </xf>
    <xf numFmtId="0" fontId="12" fillId="0" borderId="0" xfId="0" applyFont="1" applyBorder="1" applyAlignment="1">
      <alignment horizontal="center"/>
    </xf>
    <xf numFmtId="2" fontId="12" fillId="0" borderId="0" xfId="0" applyNumberFormat="1" applyFont="1" applyBorder="1" applyAlignment="1">
      <alignment horizontal="center"/>
    </xf>
    <xf numFmtId="0" fontId="13" fillId="0" borderId="0" xfId="0" applyFont="1" applyFill="1" applyBorder="1" applyAlignment="1">
      <alignment horizontal="center"/>
    </xf>
    <xf numFmtId="164" fontId="15" fillId="0" borderId="0" xfId="0" applyNumberFormat="1" applyFont="1" applyFill="1" applyBorder="1" applyAlignment="1">
      <alignment horizontal="center"/>
    </xf>
    <xf numFmtId="0" fontId="14" fillId="0" borderId="0" xfId="0" applyFont="1" applyFill="1" applyBorder="1" applyAlignment="1">
      <alignment horizontal="left" vertical="top" wrapText="1"/>
    </xf>
    <xf numFmtId="0" fontId="0" fillId="0" borderId="19" xfId="0" applyFont="1" applyFill="1" applyBorder="1"/>
    <xf numFmtId="0" fontId="0" fillId="0" borderId="0" xfId="0" applyFont="1" applyFill="1" applyBorder="1"/>
    <xf numFmtId="0" fontId="21" fillId="0" borderId="0" xfId="0" applyFont="1" applyFill="1" applyBorder="1" applyAlignment="1">
      <alignment horizontal="right" vertical="top" wrapText="1"/>
    </xf>
    <xf numFmtId="164" fontId="8" fillId="0" borderId="0" xfId="0" applyNumberFormat="1" applyFont="1" applyFill="1" applyBorder="1" applyAlignment="1">
      <alignment horizontal="center"/>
    </xf>
    <xf numFmtId="0" fontId="8" fillId="0" borderId="0" xfId="0" applyFont="1" applyFill="1" applyBorder="1" applyAlignment="1">
      <alignment horizontal="center"/>
    </xf>
    <xf numFmtId="0" fontId="8" fillId="2" borderId="18" xfId="0" applyFont="1" applyFill="1" applyBorder="1" applyAlignment="1">
      <alignment vertical="top" wrapText="1"/>
    </xf>
    <xf numFmtId="0" fontId="3" fillId="0" borderId="5" xfId="0" applyFont="1" applyBorder="1" applyAlignment="1">
      <alignment horizontal="left" vertical="top" wrapText="1"/>
    </xf>
    <xf numFmtId="0" fontId="0" fillId="0" borderId="0" xfId="0" applyFont="1" applyBorder="1"/>
    <xf numFmtId="0" fontId="0" fillId="0" borderId="14" xfId="0" applyFont="1" applyBorder="1"/>
    <xf numFmtId="0" fontId="12" fillId="0" borderId="7" xfId="0" applyFont="1" applyBorder="1" applyAlignment="1">
      <alignment horizontal="center"/>
    </xf>
    <xf numFmtId="164" fontId="10" fillId="0" borderId="14" xfId="0" applyNumberFormat="1" applyFont="1" applyBorder="1" applyAlignment="1">
      <alignment horizontal="center"/>
    </xf>
    <xf numFmtId="164" fontId="10" fillId="0" borderId="0" xfId="0" applyNumberFormat="1" applyFont="1" applyBorder="1" applyAlignment="1">
      <alignment horizontal="center"/>
    </xf>
    <xf numFmtId="0" fontId="14" fillId="0" borderId="7" xfId="0" applyFont="1" applyBorder="1" applyAlignment="1">
      <alignment horizontal="left" vertical="top" wrapText="1"/>
    </xf>
    <xf numFmtId="165" fontId="10" fillId="0" borderId="8" xfId="0" applyNumberFormat="1" applyFont="1" applyBorder="1" applyAlignment="1"/>
    <xf numFmtId="0" fontId="0" fillId="3" borderId="0" xfId="0" applyFont="1" applyFill="1" applyBorder="1"/>
    <xf numFmtId="0" fontId="21" fillId="3" borderId="0" xfId="0" applyFont="1" applyFill="1" applyBorder="1" applyAlignment="1">
      <alignment horizontal="right" vertical="top" wrapText="1"/>
    </xf>
    <xf numFmtId="164" fontId="8" fillId="3" borderId="0" xfId="0" applyNumberFormat="1" applyFont="1" applyFill="1" applyBorder="1" applyAlignment="1">
      <alignment horizontal="center"/>
    </xf>
    <xf numFmtId="0" fontId="8" fillId="3" borderId="0" xfId="0" applyFont="1" applyFill="1" applyBorder="1" applyAlignment="1">
      <alignment horizontal="center"/>
    </xf>
    <xf numFmtId="0" fontId="0" fillId="2" borderId="0" xfId="0" applyFont="1" applyFill="1" applyBorder="1"/>
    <xf numFmtId="0" fontId="21" fillId="2" borderId="0" xfId="0" applyFont="1" applyFill="1" applyBorder="1" applyAlignment="1">
      <alignment horizontal="right" vertical="top" wrapText="1"/>
    </xf>
    <xf numFmtId="164" fontId="8" fillId="2" borderId="0" xfId="0" applyNumberFormat="1" applyFont="1" applyFill="1" applyBorder="1" applyAlignment="1">
      <alignment horizontal="center"/>
    </xf>
    <xf numFmtId="0" fontId="8" fillId="2" borderId="0" xfId="0" applyFont="1" applyFill="1" applyBorder="1" applyAlignment="1">
      <alignment horizontal="center"/>
    </xf>
    <xf numFmtId="0" fontId="15" fillId="0" borderId="0" xfId="1" applyFont="1" applyBorder="1"/>
    <xf numFmtId="0" fontId="13" fillId="0" borderId="0" xfId="1" applyFont="1" applyBorder="1"/>
    <xf numFmtId="0" fontId="15" fillId="0" borderId="0" xfId="1" applyFont="1" applyBorder="1" applyAlignment="1">
      <alignment horizontal="right"/>
    </xf>
    <xf numFmtId="4" fontId="15" fillId="0" borderId="0" xfId="1" applyNumberFormat="1" applyFont="1" applyBorder="1"/>
    <xf numFmtId="0" fontId="13" fillId="0" borderId="0" xfId="1" applyFont="1"/>
    <xf numFmtId="0" fontId="14" fillId="0" borderId="0" xfId="0" applyFont="1"/>
    <xf numFmtId="0" fontId="13" fillId="0" borderId="0" xfId="1" applyFont="1" applyAlignment="1"/>
    <xf numFmtId="4" fontId="15" fillId="0" borderId="0" xfId="1" applyNumberFormat="1" applyFont="1" applyAlignment="1">
      <alignment horizontal="right"/>
    </xf>
    <xf numFmtId="4" fontId="15" fillId="0" borderId="0" xfId="1" applyNumberFormat="1" applyFont="1"/>
    <xf numFmtId="4" fontId="13" fillId="0" borderId="0" xfId="1" applyNumberFormat="1" applyFont="1" applyAlignment="1">
      <alignment horizontal="right"/>
    </xf>
    <xf numFmtId="4" fontId="13" fillId="0" borderId="0" xfId="1" applyNumberFormat="1" applyFont="1"/>
    <xf numFmtId="0" fontId="8" fillId="2" borderId="0" xfId="0" applyFont="1" applyFill="1" applyBorder="1" applyAlignment="1">
      <alignment horizontal="center" vertical="top" wrapText="1"/>
    </xf>
    <xf numFmtId="0" fontId="8" fillId="2" borderId="0" xfId="0" applyFont="1" applyFill="1" applyBorder="1" applyAlignment="1">
      <alignment horizontal="center" vertical="center" wrapText="1"/>
    </xf>
    <xf numFmtId="0" fontId="19" fillId="0" borderId="0" xfId="0" applyFont="1" applyFill="1" applyBorder="1" applyAlignment="1">
      <alignment horizontal="center" vertical="top" wrapText="1"/>
    </xf>
    <xf numFmtId="164" fontId="18" fillId="0" borderId="0" xfId="0" applyNumberFormat="1" applyFont="1" applyBorder="1" applyAlignment="1">
      <alignment horizontal="center"/>
    </xf>
    <xf numFmtId="0" fontId="19" fillId="3" borderId="25" xfId="0" applyFont="1" applyFill="1" applyBorder="1" applyAlignment="1">
      <alignment vertical="top" wrapText="1"/>
    </xf>
    <xf numFmtId="0" fontId="19" fillId="3" borderId="2" xfId="0" applyFont="1" applyFill="1" applyBorder="1" applyAlignment="1">
      <alignment horizontal="left" vertical="top" wrapText="1"/>
    </xf>
    <xf numFmtId="0" fontId="19" fillId="3" borderId="27" xfId="0" applyFont="1" applyFill="1" applyBorder="1" applyAlignment="1">
      <alignment vertical="top" wrapText="1"/>
    </xf>
    <xf numFmtId="0" fontId="19" fillId="3" borderId="21" xfId="0" applyFont="1" applyFill="1" applyBorder="1" applyAlignment="1">
      <alignment horizontal="left" vertical="top" wrapText="1"/>
    </xf>
    <xf numFmtId="0" fontId="19" fillId="3" borderId="19" xfId="0" applyFont="1" applyFill="1" applyBorder="1" applyAlignment="1">
      <alignment horizontal="center" vertical="top" wrapText="1"/>
    </xf>
    <xf numFmtId="0" fontId="19" fillId="3" borderId="0" xfId="0" applyFont="1" applyFill="1" applyBorder="1" applyAlignment="1">
      <alignment horizontal="center" vertical="top" wrapText="1"/>
    </xf>
    <xf numFmtId="0" fontId="19" fillId="3" borderId="31" xfId="0" applyFont="1" applyFill="1" applyBorder="1" applyAlignment="1">
      <alignment horizontal="center" vertical="top" wrapText="1"/>
    </xf>
    <xf numFmtId="0" fontId="19" fillId="3" borderId="11" xfId="0" applyFont="1" applyFill="1" applyBorder="1" applyAlignment="1">
      <alignment horizontal="center" vertical="top" wrapText="1"/>
    </xf>
    <xf numFmtId="164" fontId="12" fillId="3" borderId="12" xfId="0" applyNumberFormat="1" applyFont="1" applyFill="1" applyBorder="1" applyAlignment="1">
      <alignment horizontal="center"/>
    </xf>
    <xf numFmtId="49" fontId="2" fillId="0" borderId="6" xfId="0" applyNumberFormat="1" applyFont="1" applyBorder="1" applyAlignment="1">
      <alignment horizontal="center" vertical="top"/>
    </xf>
    <xf numFmtId="0" fontId="9" fillId="0" borderId="0" xfId="0" applyFont="1" applyBorder="1" applyAlignment="1">
      <alignment horizontal="right"/>
    </xf>
    <xf numFmtId="4" fontId="9" fillId="0" borderId="0" xfId="0" applyNumberFormat="1" applyFont="1" applyBorder="1"/>
    <xf numFmtId="0" fontId="4" fillId="0" borderId="0" xfId="0" applyFont="1"/>
    <xf numFmtId="0" fontId="8" fillId="0" borderId="0" xfId="0" applyFont="1" applyBorder="1" applyAlignment="1">
      <alignment horizontal="right"/>
    </xf>
    <xf numFmtId="4" fontId="8" fillId="0" borderId="0" xfId="0" applyNumberFormat="1" applyFont="1" applyBorder="1"/>
    <xf numFmtId="0" fontId="8" fillId="0" borderId="0" xfId="0" applyFont="1"/>
    <xf numFmtId="4" fontId="4" fillId="0" borderId="0" xfId="0" applyNumberFormat="1" applyFont="1" applyAlignment="1">
      <alignment horizontal="right"/>
    </xf>
    <xf numFmtId="4" fontId="4" fillId="0" borderId="0" xfId="0" applyNumberFormat="1" applyFont="1"/>
    <xf numFmtId="0" fontId="8" fillId="0" borderId="0" xfId="0" applyFont="1" applyBorder="1"/>
    <xf numFmtId="4" fontId="5" fillId="0" borderId="0" xfId="0" applyNumberFormat="1" applyFont="1" applyAlignment="1">
      <alignment horizontal="right"/>
    </xf>
    <xf numFmtId="4" fontId="5" fillId="0" borderId="0" xfId="0" applyNumberFormat="1" applyFont="1"/>
    <xf numFmtId="0" fontId="0" fillId="0" borderId="0" xfId="0" applyFont="1" applyAlignment="1"/>
    <xf numFmtId="0" fontId="8" fillId="0" borderId="0" xfId="1" applyFont="1" applyBorder="1"/>
    <xf numFmtId="0" fontId="5" fillId="0" borderId="0" xfId="1" applyFont="1" applyBorder="1"/>
    <xf numFmtId="0" fontId="8" fillId="0" borderId="0" xfId="1" applyFont="1" applyBorder="1" applyAlignment="1">
      <alignment horizontal="right"/>
    </xf>
    <xf numFmtId="4" fontId="8" fillId="0" borderId="0" xfId="1" applyNumberFormat="1" applyFont="1" applyBorder="1"/>
    <xf numFmtId="0" fontId="5" fillId="0" borderId="0" xfId="1" applyFont="1"/>
    <xf numFmtId="4" fontId="8" fillId="0" borderId="0" xfId="1" applyNumberFormat="1" applyFont="1" applyAlignment="1">
      <alignment horizontal="right"/>
    </xf>
    <xf numFmtId="4" fontId="8" fillId="0" borderId="0" xfId="1" applyNumberFormat="1" applyFont="1"/>
    <xf numFmtId="0" fontId="12" fillId="0" borderId="0" xfId="1" applyFont="1"/>
    <xf numFmtId="4" fontId="5" fillId="0" borderId="0" xfId="1" applyNumberFormat="1" applyFont="1" applyAlignment="1">
      <alignment horizontal="right"/>
    </xf>
    <xf numFmtId="4" fontId="5" fillId="0" borderId="0" xfId="1" applyNumberFormat="1" applyFont="1"/>
    <xf numFmtId="0" fontId="10" fillId="0" borderId="0" xfId="1" applyFont="1" applyBorder="1"/>
    <xf numFmtId="0" fontId="12" fillId="0" borderId="0" xfId="1" applyFont="1" applyBorder="1"/>
    <xf numFmtId="0" fontId="10" fillId="0" borderId="0" xfId="1" applyFont="1" applyBorder="1" applyAlignment="1">
      <alignment horizontal="right"/>
    </xf>
    <xf numFmtId="4" fontId="10" fillId="0" borderId="0" xfId="1" applyNumberFormat="1" applyFont="1" applyBorder="1"/>
    <xf numFmtId="0" fontId="12" fillId="0" borderId="0" xfId="1" applyFont="1" applyAlignment="1"/>
    <xf numFmtId="4" fontId="10" fillId="0" borderId="0" xfId="1" applyNumberFormat="1" applyFont="1" applyAlignment="1">
      <alignment horizontal="right"/>
    </xf>
    <xf numFmtId="4" fontId="10" fillId="0" borderId="0" xfId="1" applyNumberFormat="1" applyFont="1"/>
    <xf numFmtId="4" fontId="12" fillId="0" borderId="0" xfId="1" applyNumberFormat="1" applyFont="1" applyAlignment="1">
      <alignment horizontal="right"/>
    </xf>
    <xf numFmtId="4" fontId="12" fillId="0" borderId="0" xfId="1" applyNumberFormat="1" applyFont="1"/>
    <xf numFmtId="0" fontId="9" fillId="0" borderId="7" xfId="0" applyFont="1" applyFill="1" applyBorder="1" applyAlignment="1">
      <alignment horizontal="left" vertical="top" wrapText="1"/>
    </xf>
    <xf numFmtId="0" fontId="2" fillId="0" borderId="0" xfId="0" applyFont="1" applyBorder="1" applyAlignment="1">
      <alignment horizontal="left"/>
    </xf>
    <xf numFmtId="49" fontId="11" fillId="0" borderId="17" xfId="0" applyNumberFormat="1" applyFont="1" applyBorder="1" applyAlignment="1">
      <alignment horizontal="center" vertical="top"/>
    </xf>
    <xf numFmtId="0" fontId="5" fillId="0" borderId="0" xfId="2" applyFont="1" applyFill="1" applyBorder="1" applyAlignment="1">
      <alignment wrapText="1"/>
    </xf>
    <xf numFmtId="0" fontId="9" fillId="0" borderId="0" xfId="0" applyFont="1" applyFill="1" applyBorder="1" applyAlignment="1">
      <alignment horizontal="left" vertical="top" wrapText="1"/>
    </xf>
    <xf numFmtId="0" fontId="12" fillId="0" borderId="0" xfId="2" applyFont="1" applyFill="1" applyBorder="1" applyAlignment="1">
      <alignment horizontal="left" wrapText="1"/>
    </xf>
    <xf numFmtId="0" fontId="0" fillId="0" borderId="0" xfId="0" applyFont="1" applyFill="1"/>
    <xf numFmtId="0" fontId="13" fillId="0" borderId="0" xfId="0" applyFont="1" applyBorder="1" applyAlignment="1">
      <alignment vertical="top" wrapText="1"/>
    </xf>
    <xf numFmtId="164" fontId="12" fillId="0" borderId="0" xfId="0" applyNumberFormat="1" applyFont="1" applyBorder="1" applyAlignment="1">
      <alignment horizontal="center"/>
    </xf>
    <xf numFmtId="164" fontId="12" fillId="0" borderId="0" xfId="0" applyNumberFormat="1" applyFont="1" applyFill="1" applyBorder="1" applyAlignment="1">
      <alignment horizontal="center"/>
    </xf>
    <xf numFmtId="0" fontId="0" fillId="0" borderId="0" xfId="0" applyNumberFormat="1" applyFont="1"/>
    <xf numFmtId="0" fontId="3" fillId="0" borderId="0" xfId="0" applyNumberFormat="1" applyFont="1" applyAlignment="1">
      <alignment horizontal="left" vertical="top" wrapText="1"/>
    </xf>
    <xf numFmtId="0" fontId="9" fillId="0" borderId="7" xfId="0" applyNumberFormat="1" applyFont="1" applyFill="1" applyBorder="1" applyAlignment="1">
      <alignment horizontal="left" vertical="top" wrapText="1"/>
    </xf>
    <xf numFmtId="0" fontId="10" fillId="3" borderId="1" xfId="0" applyNumberFormat="1" applyFont="1" applyFill="1" applyBorder="1" applyAlignment="1">
      <alignment horizontal="center" vertical="center" wrapText="1"/>
    </xf>
    <xf numFmtId="0" fontId="12" fillId="0" borderId="0" xfId="0" applyNumberFormat="1" applyFont="1" applyBorder="1" applyAlignment="1">
      <alignment horizontal="center"/>
    </xf>
    <xf numFmtId="0" fontId="0" fillId="0" borderId="7" xfId="0" applyNumberFormat="1" applyFont="1" applyBorder="1"/>
    <xf numFmtId="0" fontId="10" fillId="0" borderId="0" xfId="0" applyNumberFormat="1" applyFont="1" applyBorder="1" applyAlignment="1">
      <alignment horizontal="center"/>
    </xf>
    <xf numFmtId="0" fontId="12" fillId="0" borderId="0" xfId="0" applyNumberFormat="1" applyFont="1" applyFill="1" applyBorder="1" applyAlignment="1">
      <alignment horizontal="center"/>
    </xf>
    <xf numFmtId="0" fontId="11" fillId="0" borderId="0" xfId="0" applyNumberFormat="1" applyFont="1" applyFill="1"/>
    <xf numFmtId="0" fontId="10" fillId="0" borderId="0" xfId="0" applyNumberFormat="1" applyFont="1" applyFill="1" applyBorder="1" applyAlignment="1">
      <alignment horizontal="center" vertical="center" wrapText="1"/>
    </xf>
    <xf numFmtId="0" fontId="11" fillId="0" borderId="7" xfId="0" applyNumberFormat="1" applyFont="1" applyFill="1" applyBorder="1"/>
    <xf numFmtId="0" fontId="14" fillId="0" borderId="0" xfId="0" applyNumberFormat="1" applyFont="1" applyFill="1" applyAlignment="1">
      <alignment horizontal="left" vertical="top" wrapText="1"/>
    </xf>
    <xf numFmtId="0" fontId="14" fillId="0" borderId="0" xfId="0" applyNumberFormat="1" applyFont="1" applyFill="1" applyBorder="1" applyAlignment="1"/>
    <xf numFmtId="0" fontId="14" fillId="0" borderId="0" xfId="0" applyNumberFormat="1" applyFont="1" applyFill="1" applyBorder="1"/>
    <xf numFmtId="0" fontId="13" fillId="0" borderId="0" xfId="0" applyNumberFormat="1" applyFont="1" applyFill="1" applyBorder="1"/>
    <xf numFmtId="0" fontId="12" fillId="0" borderId="0" xfId="0" applyNumberFormat="1" applyFont="1" applyFill="1" applyBorder="1"/>
    <xf numFmtId="0" fontId="12" fillId="0" borderId="7" xfId="0" applyNumberFormat="1" applyFont="1" applyFill="1" applyBorder="1"/>
    <xf numFmtId="0" fontId="11" fillId="0" borderId="0" xfId="0" applyNumberFormat="1" applyFont="1" applyFill="1" applyBorder="1"/>
    <xf numFmtId="0" fontId="10" fillId="0" borderId="0" xfId="0" applyNumberFormat="1" applyFont="1" applyFill="1" applyBorder="1" applyAlignment="1">
      <alignment horizontal="center"/>
    </xf>
    <xf numFmtId="0" fontId="10" fillId="0" borderId="0" xfId="0" applyNumberFormat="1" applyFont="1" applyFill="1" applyBorder="1" applyAlignment="1">
      <alignment horizontal="center" vertical="top" wrapText="1"/>
    </xf>
    <xf numFmtId="0" fontId="14" fillId="0" borderId="0" xfId="0" applyNumberFormat="1" applyFont="1" applyFill="1"/>
    <xf numFmtId="0" fontId="13" fillId="0" borderId="0" xfId="1" applyNumberFormat="1" applyFont="1" applyFill="1" applyAlignment="1"/>
    <xf numFmtId="0" fontId="11" fillId="0" borderId="0" xfId="0" applyNumberFormat="1" applyFont="1"/>
    <xf numFmtId="0" fontId="5" fillId="0" borderId="0" xfId="0" applyNumberFormat="1" applyFont="1"/>
    <xf numFmtId="0" fontId="5" fillId="0" borderId="7" xfId="0" applyNumberFormat="1" applyFont="1" applyFill="1" applyBorder="1"/>
    <xf numFmtId="0" fontId="0" fillId="0" borderId="7" xfId="0" applyNumberFormat="1" applyFont="1" applyFill="1" applyBorder="1"/>
    <xf numFmtId="0" fontId="3" fillId="0" borderId="0" xfId="0" applyNumberFormat="1" applyFont="1" applyAlignment="1">
      <alignment vertical="center" wrapText="1"/>
    </xf>
    <xf numFmtId="0" fontId="3" fillId="0" borderId="0" xfId="0" applyNumberFormat="1" applyFont="1" applyBorder="1" applyAlignment="1"/>
    <xf numFmtId="0" fontId="4" fillId="0" borderId="0" xfId="0" applyNumberFormat="1" applyFont="1" applyBorder="1" applyAlignment="1">
      <alignment horizontal="left" vertical="top" wrapText="1"/>
    </xf>
    <xf numFmtId="0" fontId="4" fillId="0" borderId="0" xfId="0" applyNumberFormat="1" applyFont="1" applyBorder="1" applyAlignment="1">
      <alignment horizontal="left" vertical="top"/>
    </xf>
    <xf numFmtId="0" fontId="3" fillId="0" borderId="0" xfId="0" applyNumberFormat="1" applyFont="1" applyBorder="1"/>
    <xf numFmtId="0" fontId="4" fillId="0" borderId="0" xfId="0" applyNumberFormat="1" applyFont="1" applyBorder="1"/>
    <xf numFmtId="0" fontId="4" fillId="0" borderId="0" xfId="0" applyNumberFormat="1" applyFont="1" applyBorder="1" applyAlignment="1"/>
    <xf numFmtId="0" fontId="4" fillId="0" borderId="0" xfId="0" applyNumberFormat="1" applyFont="1" applyBorder="1" applyAlignment="1">
      <alignment vertical="top" wrapText="1"/>
    </xf>
    <xf numFmtId="0" fontId="13" fillId="0" borderId="0" xfId="0" applyNumberFormat="1" applyFont="1" applyFill="1" applyBorder="1" applyAlignment="1">
      <alignment horizontal="center"/>
    </xf>
    <xf numFmtId="0" fontId="8" fillId="0" borderId="0" xfId="0" applyNumberFormat="1" applyFont="1" applyFill="1" applyBorder="1" applyAlignment="1">
      <alignment horizontal="center"/>
    </xf>
    <xf numFmtId="0" fontId="8" fillId="2" borderId="18" xfId="0" applyNumberFormat="1" applyFont="1" applyFill="1" applyBorder="1" applyAlignment="1">
      <alignment vertical="top" wrapText="1"/>
    </xf>
    <xf numFmtId="0" fontId="0" fillId="0" borderId="0" xfId="0" applyNumberFormat="1" applyFont="1" applyBorder="1"/>
    <xf numFmtId="0" fontId="0" fillId="0" borderId="0" xfId="0" applyNumberFormat="1" applyFont="1" applyFill="1" applyBorder="1"/>
    <xf numFmtId="0" fontId="12" fillId="0" borderId="7" xfId="0" applyNumberFormat="1" applyFont="1" applyBorder="1" applyAlignment="1">
      <alignment horizontal="center"/>
    </xf>
    <xf numFmtId="0" fontId="8" fillId="3" borderId="0" xfId="0" applyNumberFormat="1" applyFont="1" applyFill="1" applyBorder="1" applyAlignment="1">
      <alignment horizontal="center"/>
    </xf>
    <xf numFmtId="0" fontId="8" fillId="2" borderId="0" xfId="0" applyNumberFormat="1" applyFont="1" applyFill="1" applyBorder="1" applyAlignment="1">
      <alignment horizontal="center"/>
    </xf>
    <xf numFmtId="0" fontId="14" fillId="0" borderId="0" xfId="0" applyNumberFormat="1" applyFont="1"/>
    <xf numFmtId="0" fontId="13" fillId="0" borderId="0" xfId="1" applyNumberFormat="1" applyFont="1" applyAlignment="1"/>
    <xf numFmtId="0" fontId="8" fillId="2" borderId="0" xfId="0" applyNumberFormat="1" applyFont="1" applyFill="1" applyBorder="1" applyAlignment="1">
      <alignment horizontal="center" vertical="top" wrapText="1"/>
    </xf>
    <xf numFmtId="0" fontId="8" fillId="2" borderId="0" xfId="0" applyNumberFormat="1" applyFont="1" applyFill="1" applyBorder="1" applyAlignment="1">
      <alignment horizontal="center" vertical="center" wrapText="1"/>
    </xf>
    <xf numFmtId="0" fontId="3" fillId="0" borderId="0" xfId="0" applyNumberFormat="1" applyFont="1"/>
    <xf numFmtId="164" fontId="10" fillId="0" borderId="7" xfId="0" applyNumberFormat="1" applyFont="1" applyBorder="1" applyAlignment="1">
      <alignment horizontal="center"/>
    </xf>
    <xf numFmtId="164" fontId="10" fillId="0" borderId="3" xfId="0" applyNumberFormat="1" applyFont="1" applyBorder="1" applyAlignment="1">
      <alignment horizontal="center"/>
    </xf>
    <xf numFmtId="164" fontId="12" fillId="0" borderId="3" xfId="0" applyNumberFormat="1" applyFont="1" applyFill="1" applyBorder="1" applyAlignment="1">
      <alignment horizontal="center"/>
    </xf>
    <xf numFmtId="164" fontId="12" fillId="0" borderId="7" xfId="0" applyNumberFormat="1" applyFont="1" applyFill="1" applyBorder="1" applyAlignment="1">
      <alignment horizontal="center"/>
    </xf>
    <xf numFmtId="164" fontId="12" fillId="0" borderId="3" xfId="0" applyNumberFormat="1" applyFont="1" applyBorder="1" applyAlignment="1">
      <alignment horizontal="center"/>
    </xf>
    <xf numFmtId="164" fontId="13" fillId="0" borderId="0" xfId="0" applyNumberFormat="1" applyFont="1" applyBorder="1" applyAlignment="1">
      <alignment horizontal="center"/>
    </xf>
    <xf numFmtId="0" fontId="9" fillId="5" borderId="1" xfId="0" applyFont="1" applyFill="1" applyBorder="1" applyAlignment="1">
      <alignment horizontal="center" wrapText="1"/>
    </xf>
    <xf numFmtId="0" fontId="9" fillId="5" borderId="1" xfId="0" applyFont="1" applyFill="1" applyBorder="1" applyAlignment="1">
      <alignment horizontal="center" vertical="center" wrapText="1"/>
    </xf>
    <xf numFmtId="0" fontId="9" fillId="5" borderId="1" xfId="0" applyNumberFormat="1" applyFont="1" applyFill="1" applyBorder="1" applyAlignment="1">
      <alignment horizontal="center" vertical="center" wrapText="1"/>
    </xf>
    <xf numFmtId="0" fontId="10" fillId="5" borderId="1" xfId="0" applyFont="1" applyFill="1" applyBorder="1" applyAlignment="1">
      <alignment horizontal="center" vertical="center" wrapText="1"/>
    </xf>
    <xf numFmtId="0" fontId="10" fillId="5" borderId="1" xfId="0" applyNumberFormat="1" applyFont="1" applyFill="1" applyBorder="1" applyAlignment="1">
      <alignment horizontal="center" vertical="center" wrapText="1"/>
    </xf>
    <xf numFmtId="164" fontId="10" fillId="0" borderId="0" xfId="0" applyNumberFormat="1" applyFont="1" applyFill="1" applyBorder="1" applyAlignment="1">
      <alignment horizontal="center"/>
    </xf>
    <xf numFmtId="0" fontId="4" fillId="0" borderId="0" xfId="0" applyFont="1" applyFill="1" applyBorder="1" applyAlignment="1">
      <alignment horizontal="left" vertical="center" wrapText="1"/>
    </xf>
    <xf numFmtId="0" fontId="4" fillId="0" borderId="0" xfId="0" applyFont="1" applyFill="1" applyBorder="1" applyAlignment="1">
      <alignment horizontal="left" vertical="top" wrapText="1"/>
    </xf>
    <xf numFmtId="0" fontId="3" fillId="0" borderId="0" xfId="0" applyFont="1" applyFill="1" applyBorder="1" applyAlignment="1">
      <alignment horizontal="left" vertical="top" wrapText="1"/>
    </xf>
    <xf numFmtId="0" fontId="12" fillId="0" borderId="0" xfId="0" applyFont="1" applyBorder="1" applyAlignment="1">
      <alignment horizontal="center"/>
    </xf>
    <xf numFmtId="0" fontId="3" fillId="0" borderId="0" xfId="0" applyFont="1" applyBorder="1" applyAlignment="1">
      <alignment horizontal="left" vertical="top" wrapText="1"/>
    </xf>
    <xf numFmtId="0" fontId="4" fillId="0" borderId="0" xfId="0" applyFont="1" applyFill="1" applyBorder="1" applyAlignment="1">
      <alignment horizontal="left" vertical="top" wrapText="1"/>
    </xf>
    <xf numFmtId="0" fontId="3" fillId="0" borderId="0" xfId="0" applyFont="1" applyFill="1" applyBorder="1" applyAlignment="1">
      <alignment horizontal="left" vertical="top" wrapText="1"/>
    </xf>
    <xf numFmtId="164" fontId="10" fillId="0" borderId="0" xfId="0" applyNumberFormat="1" applyFont="1" applyFill="1" applyBorder="1" applyAlignment="1">
      <alignment horizontal="center"/>
    </xf>
    <xf numFmtId="0" fontId="3" fillId="0" borderId="7" xfId="0" applyFont="1" applyFill="1" applyBorder="1" applyAlignment="1">
      <alignment horizontal="left" vertical="top" wrapText="1"/>
    </xf>
    <xf numFmtId="0" fontId="13" fillId="0" borderId="0" xfId="0" applyFont="1" applyBorder="1" applyAlignment="1">
      <alignment horizontal="left" vertical="top" wrapText="1"/>
    </xf>
    <xf numFmtId="0" fontId="12" fillId="0" borderId="6" xfId="0" applyFont="1" applyBorder="1" applyAlignment="1">
      <alignment horizontal="center"/>
    </xf>
    <xf numFmtId="0" fontId="23" fillId="0" borderId="7" xfId="0" applyFont="1" applyFill="1" applyBorder="1" applyAlignment="1">
      <alignment horizontal="center"/>
    </xf>
    <xf numFmtId="164" fontId="24" fillId="0" borderId="8" xfId="0" applyNumberFormat="1" applyFont="1" applyFill="1" applyBorder="1" applyAlignment="1">
      <alignment horizontal="center"/>
    </xf>
    <xf numFmtId="0" fontId="4" fillId="0" borderId="0" xfId="0" applyFont="1" applyBorder="1" applyAlignment="1">
      <alignment horizontal="left" vertical="top" wrapText="1"/>
    </xf>
    <xf numFmtId="0" fontId="23" fillId="0" borderId="0" xfId="0" applyFont="1" applyFill="1" applyBorder="1" applyAlignment="1">
      <alignment horizontal="center"/>
    </xf>
    <xf numFmtId="164" fontId="24" fillId="0" borderId="14" xfId="0" applyNumberFormat="1" applyFont="1" applyFill="1" applyBorder="1" applyAlignment="1">
      <alignment horizontal="center"/>
    </xf>
    <xf numFmtId="0" fontId="25" fillId="0" borderId="17" xfId="0" applyFont="1" applyFill="1" applyBorder="1" applyAlignment="1">
      <alignment horizontal="center"/>
    </xf>
    <xf numFmtId="0" fontId="23" fillId="0" borderId="0" xfId="0" applyFont="1" applyFill="1" applyBorder="1" applyAlignment="1">
      <alignment horizontal="left" vertical="center" wrapText="1"/>
    </xf>
    <xf numFmtId="164" fontId="23" fillId="0" borderId="0" xfId="0" applyNumberFormat="1" applyFont="1" applyBorder="1" applyAlignment="1">
      <alignment horizontal="center"/>
    </xf>
    <xf numFmtId="0" fontId="12" fillId="0" borderId="0" xfId="0" applyFont="1" applyBorder="1" applyAlignment="1">
      <alignment horizontal="center"/>
    </xf>
    <xf numFmtId="0" fontId="3" fillId="0" borderId="0" xfId="0" applyFont="1" applyBorder="1" applyAlignment="1">
      <alignment horizontal="left" vertical="top" wrapText="1"/>
    </xf>
    <xf numFmtId="0" fontId="15" fillId="0" borderId="0" xfId="0" applyFont="1" applyBorder="1" applyAlignment="1">
      <alignment horizontal="left" vertical="top" wrapText="1"/>
    </xf>
    <xf numFmtId="0" fontId="5" fillId="2" borderId="0" xfId="0" applyFont="1" applyFill="1"/>
    <xf numFmtId="0" fontId="5" fillId="2" borderId="0" xfId="0" applyNumberFormat="1" applyFont="1" applyFill="1"/>
    <xf numFmtId="0" fontId="12" fillId="0" borderId="6" xfId="0" applyFont="1" applyFill="1" applyBorder="1" applyAlignment="1">
      <alignment horizontal="center" vertical="top"/>
    </xf>
    <xf numFmtId="0" fontId="12" fillId="0" borderId="2" xfId="0" applyFont="1" applyFill="1" applyBorder="1"/>
    <xf numFmtId="0" fontId="4" fillId="0" borderId="3" xfId="0" applyFont="1" applyFill="1" applyBorder="1" applyAlignment="1">
      <alignment horizontal="center"/>
    </xf>
    <xf numFmtId="164" fontId="4" fillId="0" borderId="3" xfId="0" applyNumberFormat="1" applyFont="1" applyBorder="1" applyAlignment="1">
      <alignment horizontal="center"/>
    </xf>
    <xf numFmtId="164" fontId="9" fillId="0" borderId="5" xfId="0" applyNumberFormat="1" applyFont="1" applyFill="1" applyBorder="1" applyAlignment="1">
      <alignment horizontal="center"/>
    </xf>
    <xf numFmtId="0" fontId="4" fillId="0" borderId="17" xfId="0" applyFont="1" applyBorder="1" applyAlignment="1">
      <alignment horizontal="center" vertical="top"/>
    </xf>
    <xf numFmtId="0" fontId="4" fillId="0" borderId="0" xfId="0" applyFont="1" applyFill="1" applyBorder="1"/>
    <xf numFmtId="0" fontId="4" fillId="0" borderId="14" xfId="0" applyFont="1" applyBorder="1"/>
    <xf numFmtId="0" fontId="3" fillId="0" borderId="4" xfId="0" applyFont="1" applyFill="1" applyBorder="1"/>
    <xf numFmtId="0" fontId="4" fillId="0" borderId="6" xfId="0" applyFont="1" applyBorder="1" applyAlignment="1">
      <alignment horizontal="center"/>
    </xf>
    <xf numFmtId="0" fontId="4" fillId="0" borderId="7" xfId="0" applyFont="1" applyBorder="1"/>
    <xf numFmtId="0" fontId="4" fillId="0" borderId="7" xfId="0" applyNumberFormat="1" applyFont="1" applyBorder="1"/>
    <xf numFmtId="0" fontId="4" fillId="0" borderId="8" xfId="0" applyFont="1" applyBorder="1"/>
    <xf numFmtId="0" fontId="4" fillId="0" borderId="17" xfId="0" applyFont="1" applyBorder="1"/>
    <xf numFmtId="0" fontId="4" fillId="0" borderId="0" xfId="0" applyFont="1" applyBorder="1" applyAlignment="1">
      <alignment horizontal="center"/>
    </xf>
    <xf numFmtId="0" fontId="4" fillId="0" borderId="0" xfId="0" applyNumberFormat="1" applyFont="1" applyBorder="1" applyAlignment="1">
      <alignment horizontal="center"/>
    </xf>
    <xf numFmtId="164" fontId="4" fillId="0" borderId="14" xfId="0" applyNumberFormat="1" applyFont="1" applyBorder="1" applyAlignment="1">
      <alignment horizontal="center"/>
    </xf>
    <xf numFmtId="0" fontId="3" fillId="0" borderId="17" xfId="0" applyFont="1" applyBorder="1"/>
    <xf numFmtId="0" fontId="4" fillId="0" borderId="0" xfId="0" applyFont="1" applyFill="1" applyBorder="1" applyAlignment="1">
      <alignment horizontal="center"/>
    </xf>
    <xf numFmtId="0" fontId="4" fillId="0" borderId="0" xfId="0" applyNumberFormat="1" applyFont="1" applyFill="1" applyBorder="1" applyAlignment="1">
      <alignment horizontal="center"/>
    </xf>
    <xf numFmtId="164" fontId="9" fillId="0" borderId="14" xfId="0" applyNumberFormat="1" applyFont="1" applyFill="1" applyBorder="1" applyAlignment="1">
      <alignment horizontal="center"/>
    </xf>
    <xf numFmtId="0" fontId="3" fillId="0" borderId="6" xfId="0" applyFont="1" applyFill="1" applyBorder="1"/>
    <xf numFmtId="0" fontId="4" fillId="0" borderId="7" xfId="0" applyFont="1" applyFill="1" applyBorder="1" applyAlignment="1">
      <alignment horizontal="center"/>
    </xf>
    <xf numFmtId="0" fontId="4" fillId="0" borderId="7" xfId="0" applyNumberFormat="1" applyFont="1" applyFill="1" applyBorder="1" applyAlignment="1">
      <alignment horizontal="center"/>
    </xf>
    <xf numFmtId="164" fontId="9" fillId="0" borderId="0" xfId="0" applyNumberFormat="1" applyFont="1" applyFill="1" applyBorder="1" applyAlignment="1">
      <alignment horizontal="center"/>
    </xf>
    <xf numFmtId="0" fontId="3" fillId="0" borderId="17" xfId="0" applyFont="1" applyFill="1" applyBorder="1"/>
    <xf numFmtId="164" fontId="4" fillId="0" borderId="0" xfId="0" applyNumberFormat="1" applyFont="1" applyBorder="1" applyAlignment="1">
      <alignment horizontal="center"/>
    </xf>
    <xf numFmtId="0" fontId="3" fillId="0" borderId="7" xfId="0" applyFont="1" applyBorder="1"/>
    <xf numFmtId="0" fontId="3" fillId="0" borderId="7" xfId="0" applyNumberFormat="1" applyFont="1" applyBorder="1"/>
    <xf numFmtId="0" fontId="3" fillId="0" borderId="8" xfId="0" applyFont="1" applyBorder="1"/>
    <xf numFmtId="0" fontId="4" fillId="0" borderId="3" xfId="0" applyNumberFormat="1" applyFont="1" applyFill="1" applyBorder="1" applyAlignment="1">
      <alignment horizontal="center"/>
    </xf>
    <xf numFmtId="0" fontId="4" fillId="0" borderId="4" xfId="0" applyFont="1" applyBorder="1"/>
    <xf numFmtId="0" fontId="3" fillId="0" borderId="2" xfId="0" applyFont="1" applyBorder="1"/>
    <xf numFmtId="0" fontId="4" fillId="0" borderId="6" xfId="0" applyFont="1" applyBorder="1" applyAlignment="1">
      <alignment horizontal="center" vertical="top"/>
    </xf>
    <xf numFmtId="0" fontId="4" fillId="4" borderId="3" xfId="0" applyFont="1" applyFill="1" applyBorder="1" applyAlignment="1">
      <alignment horizontal="center"/>
    </xf>
    <xf numFmtId="0" fontId="4" fillId="4" borderId="3" xfId="0" applyNumberFormat="1" applyFont="1" applyFill="1" applyBorder="1" applyAlignment="1">
      <alignment horizontal="center"/>
    </xf>
    <xf numFmtId="0" fontId="4" fillId="4" borderId="0" xfId="0" applyFont="1" applyFill="1" applyBorder="1" applyAlignment="1">
      <alignment horizontal="center"/>
    </xf>
    <xf numFmtId="0" fontId="4" fillId="4" borderId="0" xfId="0" applyNumberFormat="1" applyFont="1" applyFill="1" applyBorder="1" applyAlignment="1">
      <alignment horizontal="center"/>
    </xf>
    <xf numFmtId="0" fontId="3" fillId="0" borderId="14" xfId="0" applyFont="1" applyBorder="1"/>
    <xf numFmtId="0" fontId="3" fillId="0" borderId="0" xfId="0" applyFont="1" applyFill="1" applyBorder="1"/>
    <xf numFmtId="0" fontId="3" fillId="0" borderId="0" xfId="0" applyNumberFormat="1" applyFont="1" applyFill="1" applyBorder="1"/>
    <xf numFmtId="0" fontId="4" fillId="0" borderId="7" xfId="0" applyFont="1" applyBorder="1" applyAlignment="1">
      <alignment horizontal="center"/>
    </xf>
    <xf numFmtId="0" fontId="4" fillId="0" borderId="7" xfId="0" applyNumberFormat="1" applyFont="1" applyBorder="1" applyAlignment="1">
      <alignment horizontal="center"/>
    </xf>
    <xf numFmtId="164" fontId="9" fillId="0" borderId="8" xfId="0" applyNumberFormat="1" applyFont="1" applyBorder="1" applyAlignment="1">
      <alignment horizontal="center"/>
    </xf>
    <xf numFmtId="164" fontId="9" fillId="0" borderId="14" xfId="0" applyNumberFormat="1" applyFont="1" applyBorder="1" applyAlignment="1">
      <alignment horizontal="center"/>
    </xf>
    <xf numFmtId="0" fontId="3" fillId="0" borderId="4" xfId="0" applyFont="1" applyBorder="1"/>
    <xf numFmtId="0" fontId="4" fillId="0" borderId="3" xfId="0" applyFont="1" applyBorder="1" applyAlignment="1">
      <alignment horizontal="center"/>
    </xf>
    <xf numFmtId="0" fontId="4" fillId="0" borderId="6" xfId="0" applyFont="1" applyFill="1" applyBorder="1" applyAlignment="1">
      <alignment horizontal="center"/>
    </xf>
    <xf numFmtId="0" fontId="3" fillId="0" borderId="0" xfId="0" applyFont="1" applyBorder="1" applyAlignment="1">
      <alignment vertical="top" wrapText="1"/>
    </xf>
    <xf numFmtId="164" fontId="9" fillId="0" borderId="0" xfId="0" applyNumberFormat="1" applyFont="1" applyBorder="1" applyAlignment="1">
      <alignment horizontal="center"/>
    </xf>
    <xf numFmtId="0" fontId="3" fillId="0" borderId="4" xfId="0" applyFont="1" applyBorder="1" applyAlignment="1">
      <alignment vertical="top"/>
    </xf>
    <xf numFmtId="0" fontId="3" fillId="0" borderId="3" xfId="0" applyFont="1" applyBorder="1" applyAlignment="1">
      <alignment horizontal="left" vertical="center" wrapText="1"/>
    </xf>
    <xf numFmtId="0" fontId="4" fillId="0" borderId="3" xfId="0" applyNumberFormat="1" applyFont="1" applyBorder="1" applyAlignment="1">
      <alignment horizontal="center"/>
    </xf>
    <xf numFmtId="49" fontId="3" fillId="0" borderId="10" xfId="0" applyNumberFormat="1" applyFont="1" applyBorder="1" applyAlignment="1">
      <alignment horizontal="center" vertical="top"/>
    </xf>
    <xf numFmtId="0" fontId="4" fillId="0" borderId="6" xfId="0" applyFont="1" applyFill="1" applyBorder="1" applyAlignment="1">
      <alignment horizontal="center" vertical="top"/>
    </xf>
    <xf numFmtId="164" fontId="9" fillId="0" borderId="9" xfId="0" applyNumberFormat="1" applyFont="1" applyFill="1" applyBorder="1" applyAlignment="1">
      <alignment horizontal="center"/>
    </xf>
    <xf numFmtId="164" fontId="4" fillId="0" borderId="3" xfId="0" applyNumberFormat="1" applyFont="1" applyFill="1" applyBorder="1" applyAlignment="1">
      <alignment horizontal="center"/>
    </xf>
    <xf numFmtId="164" fontId="4" fillId="0" borderId="0" xfId="0" applyNumberFormat="1" applyFont="1" applyFill="1" applyBorder="1" applyAlignment="1">
      <alignment horizontal="center"/>
    </xf>
    <xf numFmtId="0" fontId="4" fillId="0" borderId="7" xfId="0" applyFont="1" applyFill="1" applyBorder="1"/>
    <xf numFmtId="0" fontId="4" fillId="0" borderId="7" xfId="0" applyNumberFormat="1" applyFont="1" applyFill="1" applyBorder="1"/>
    <xf numFmtId="0" fontId="4" fillId="0" borderId="8" xfId="0" applyFont="1" applyFill="1" applyBorder="1"/>
    <xf numFmtId="0" fontId="4" fillId="0" borderId="17" xfId="0" applyFont="1" applyFill="1" applyBorder="1"/>
    <xf numFmtId="0" fontId="4" fillId="0" borderId="0" xfId="0" applyNumberFormat="1" applyFont="1" applyFill="1" applyBorder="1"/>
    <xf numFmtId="0" fontId="4" fillId="0" borderId="14" xfId="0" applyFont="1" applyFill="1" applyBorder="1"/>
    <xf numFmtId="0" fontId="4" fillId="0" borderId="4" xfId="0" applyFont="1" applyFill="1" applyBorder="1"/>
    <xf numFmtId="0" fontId="0" fillId="0" borderId="0" xfId="0" applyNumberFormat="1" applyFont="1" applyFill="1"/>
    <xf numFmtId="49" fontId="2" fillId="0" borderId="0" xfId="0" applyNumberFormat="1" applyFont="1" applyFill="1" applyBorder="1" applyAlignment="1">
      <alignment horizontal="center" vertical="top"/>
    </xf>
    <xf numFmtId="0" fontId="27" fillId="2" borderId="10" xfId="0" applyNumberFormat="1" applyFont="1" applyFill="1" applyBorder="1" applyAlignment="1">
      <alignment horizontal="center"/>
    </xf>
    <xf numFmtId="164" fontId="28" fillId="2" borderId="9" xfId="0" applyNumberFormat="1" applyFont="1" applyFill="1" applyBorder="1" applyAlignment="1">
      <alignment horizontal="center"/>
    </xf>
    <xf numFmtId="0" fontId="28" fillId="0" borderId="0" xfId="0" applyFont="1" applyFill="1"/>
    <xf numFmtId="164" fontId="28" fillId="0" borderId="0" xfId="0" applyNumberFormat="1" applyFont="1" applyFill="1"/>
    <xf numFmtId="0" fontId="28" fillId="0" borderId="0" xfId="0" applyNumberFormat="1" applyFont="1" applyFill="1"/>
    <xf numFmtId="0" fontId="0" fillId="0" borderId="17" xfId="0" applyFont="1" applyBorder="1"/>
    <xf numFmtId="0" fontId="2" fillId="0" borderId="0" xfId="0" applyFont="1" applyFill="1"/>
    <xf numFmtId="0" fontId="10" fillId="0" borderId="2" xfId="0" applyFont="1" applyFill="1" applyBorder="1" applyAlignment="1">
      <alignment horizontal="center" vertical="top" wrapText="1"/>
    </xf>
    <xf numFmtId="0" fontId="0" fillId="0" borderId="18" xfId="0" applyFont="1" applyBorder="1"/>
    <xf numFmtId="0" fontId="5" fillId="0" borderId="3" xfId="0" applyFont="1" applyBorder="1"/>
    <xf numFmtId="0" fontId="5" fillId="0" borderId="3" xfId="0" applyNumberFormat="1" applyFont="1" applyBorder="1"/>
    <xf numFmtId="0" fontId="2" fillId="0" borderId="0" xfId="0" applyNumberFormat="1" applyFont="1" applyFill="1"/>
    <xf numFmtId="0" fontId="2" fillId="0" borderId="0" xfId="0" applyFont="1" applyFill="1" applyBorder="1"/>
    <xf numFmtId="0" fontId="21" fillId="0" borderId="0" xfId="0" applyNumberFormat="1" applyFont="1" applyBorder="1" applyAlignment="1">
      <alignment horizontal="center"/>
    </xf>
    <xf numFmtId="0" fontId="21" fillId="0" borderId="0" xfId="0" applyFont="1" applyAlignment="1">
      <alignment horizontal="right"/>
    </xf>
    <xf numFmtId="0" fontId="0" fillId="0" borderId="0" xfId="0" applyBorder="1"/>
    <xf numFmtId="0" fontId="0" fillId="0" borderId="0" xfId="0" applyBorder="1"/>
    <xf numFmtId="0" fontId="21" fillId="0" borderId="0" xfId="0" applyFont="1" applyBorder="1" applyAlignment="1">
      <alignment horizontal="right"/>
    </xf>
    <xf numFmtId="0" fontId="31" fillId="0" borderId="0" xfId="0" applyFont="1" applyBorder="1" applyAlignment="1">
      <alignment horizontal="center" wrapText="1"/>
    </xf>
    <xf numFmtId="0" fontId="2" fillId="0" borderId="0" xfId="0" applyFont="1" applyBorder="1" applyAlignment="1">
      <alignment horizontal="left"/>
    </xf>
    <xf numFmtId="0" fontId="3" fillId="0" borderId="0" xfId="0" applyFont="1" applyAlignment="1">
      <alignment horizontal="left"/>
    </xf>
    <xf numFmtId="0" fontId="3" fillId="0" borderId="0" xfId="0" applyFont="1" applyAlignment="1">
      <alignment horizontal="left" vertical="top" wrapText="1"/>
    </xf>
    <xf numFmtId="0" fontId="8" fillId="2" borderId="2" xfId="0" applyFont="1" applyFill="1" applyBorder="1" applyAlignment="1">
      <alignment horizontal="center" vertical="top" wrapText="1"/>
    </xf>
    <xf numFmtId="0" fontId="16" fillId="0" borderId="3" xfId="0" applyFont="1" applyFill="1" applyBorder="1" applyAlignment="1">
      <alignment horizontal="center" wrapText="1"/>
    </xf>
    <xf numFmtId="164" fontId="8" fillId="3" borderId="12" xfId="0" applyNumberFormat="1" applyFont="1" applyFill="1" applyBorder="1" applyAlignment="1">
      <alignment horizontal="right"/>
    </xf>
    <xf numFmtId="164" fontId="8" fillId="3" borderId="13" xfId="0" applyNumberFormat="1" applyFont="1" applyFill="1" applyBorder="1" applyAlignment="1">
      <alignment horizontal="right"/>
    </xf>
    <xf numFmtId="0" fontId="8" fillId="3" borderId="11" xfId="0" applyFont="1" applyFill="1" applyBorder="1" applyAlignment="1">
      <alignment horizontal="right" vertical="top" wrapText="1"/>
    </xf>
    <xf numFmtId="0" fontId="8" fillId="3" borderId="12" xfId="0" applyFont="1" applyFill="1" applyBorder="1" applyAlignment="1">
      <alignment horizontal="right" vertical="top" wrapText="1"/>
    </xf>
    <xf numFmtId="0" fontId="12" fillId="0" borderId="0" xfId="0" applyFont="1" applyBorder="1" applyAlignment="1">
      <alignment horizontal="center"/>
    </xf>
    <xf numFmtId="0" fontId="16" fillId="0" borderId="0" xfId="0" applyFont="1" applyAlignment="1">
      <alignment horizontal="left" vertical="top" wrapText="1"/>
    </xf>
    <xf numFmtId="0" fontId="3" fillId="0" borderId="0" xfId="0" applyFont="1" applyBorder="1" applyAlignment="1">
      <alignment horizontal="left" vertical="top" wrapText="1"/>
    </xf>
    <xf numFmtId="0" fontId="3" fillId="0" borderId="3" xfId="0" applyFont="1" applyBorder="1" applyAlignment="1">
      <alignment horizontal="left" vertical="top" wrapText="1"/>
    </xf>
    <xf numFmtId="0" fontId="3" fillId="0" borderId="7" xfId="0" applyFont="1" applyBorder="1" applyAlignment="1">
      <alignment horizontal="left" vertical="top" wrapText="1"/>
    </xf>
    <xf numFmtId="0" fontId="9" fillId="2" borderId="2" xfId="0" applyFont="1" applyFill="1" applyBorder="1" applyAlignment="1">
      <alignment horizontal="left" vertical="top" wrapText="1"/>
    </xf>
    <xf numFmtId="0" fontId="9" fillId="2" borderId="9" xfId="0" applyFont="1" applyFill="1" applyBorder="1" applyAlignment="1">
      <alignment horizontal="left" vertical="top" wrapText="1"/>
    </xf>
    <xf numFmtId="0" fontId="10" fillId="3" borderId="10" xfId="0" applyFont="1" applyFill="1" applyBorder="1" applyAlignment="1">
      <alignment horizontal="center" vertical="center"/>
    </xf>
    <xf numFmtId="0" fontId="10" fillId="3" borderId="2" xfId="0" applyFont="1" applyFill="1" applyBorder="1" applyAlignment="1">
      <alignment horizontal="center" vertical="center"/>
    </xf>
    <xf numFmtId="0" fontId="10" fillId="3" borderId="9" xfId="0" applyFont="1" applyFill="1" applyBorder="1" applyAlignment="1">
      <alignment horizontal="center" vertical="center"/>
    </xf>
    <xf numFmtId="0" fontId="3" fillId="0" borderId="3" xfId="0" applyFont="1" applyFill="1" applyBorder="1" applyAlignment="1">
      <alignment horizontal="left" wrapText="1"/>
    </xf>
    <xf numFmtId="0" fontId="3" fillId="0" borderId="3" xfId="0" applyFont="1" applyFill="1" applyBorder="1" applyAlignment="1">
      <alignment horizontal="center" wrapText="1"/>
    </xf>
    <xf numFmtId="0" fontId="30" fillId="0" borderId="3" xfId="0" applyFont="1" applyFill="1" applyBorder="1" applyAlignment="1">
      <alignment horizontal="center" wrapText="1"/>
    </xf>
    <xf numFmtId="0" fontId="4" fillId="0" borderId="0" xfId="0" applyFont="1" applyFill="1" applyBorder="1" applyAlignment="1">
      <alignment horizontal="left" vertical="top" wrapText="1"/>
    </xf>
    <xf numFmtId="0" fontId="4" fillId="0" borderId="3" xfId="0" applyFont="1" applyFill="1" applyBorder="1" applyAlignment="1">
      <alignment horizontal="left" vertical="top" wrapText="1"/>
    </xf>
    <xf numFmtId="0" fontId="4" fillId="0" borderId="7" xfId="0" applyFont="1" applyBorder="1" applyAlignment="1">
      <alignment horizontal="left" vertical="top" wrapText="1"/>
    </xf>
    <xf numFmtId="0" fontId="4" fillId="0" borderId="0" xfId="0" applyFont="1" applyBorder="1" applyAlignment="1">
      <alignment horizontal="left" vertical="top" wrapText="1"/>
    </xf>
    <xf numFmtId="0" fontId="4" fillId="0" borderId="3" xfId="0" applyFont="1" applyBorder="1" applyAlignment="1">
      <alignment horizontal="left" vertical="top" wrapText="1"/>
    </xf>
    <xf numFmtId="0" fontId="8" fillId="0" borderId="11" xfId="0" applyFont="1" applyFill="1" applyBorder="1" applyAlignment="1">
      <alignment horizontal="center" vertical="top" wrapText="1"/>
    </xf>
    <xf numFmtId="0" fontId="8" fillId="0" borderId="12" xfId="0" applyFont="1" applyFill="1" applyBorder="1" applyAlignment="1">
      <alignment horizontal="center" vertical="top" wrapText="1"/>
    </xf>
    <xf numFmtId="0" fontId="8" fillId="0" borderId="13" xfId="0" applyFont="1" applyFill="1" applyBorder="1" applyAlignment="1">
      <alignment horizontal="center" vertical="top" wrapText="1"/>
    </xf>
    <xf numFmtId="164" fontId="10" fillId="0" borderId="0" xfId="0" applyNumberFormat="1" applyFont="1" applyFill="1" applyBorder="1" applyAlignment="1">
      <alignment horizontal="center"/>
    </xf>
    <xf numFmtId="0" fontId="10" fillId="0" borderId="0" xfId="0" applyFont="1" applyFill="1" applyBorder="1" applyAlignment="1">
      <alignment horizontal="center"/>
    </xf>
    <xf numFmtId="0" fontId="4" fillId="0" borderId="7" xfId="0" applyFont="1" applyFill="1" applyBorder="1" applyAlignment="1">
      <alignment horizontal="left" vertical="top" wrapText="1"/>
    </xf>
    <xf numFmtId="0" fontId="3" fillId="0" borderId="3" xfId="0" applyFont="1" applyFill="1" applyBorder="1" applyAlignment="1">
      <alignment horizontal="left" vertical="top" wrapText="1"/>
    </xf>
    <xf numFmtId="0" fontId="4" fillId="0" borderId="7" xfId="0" applyFont="1" applyFill="1" applyBorder="1" applyAlignment="1">
      <alignment horizontal="left" vertical="center" wrapText="1"/>
    </xf>
    <xf numFmtId="0" fontId="4" fillId="0" borderId="0" xfId="0" applyFont="1" applyFill="1" applyBorder="1" applyAlignment="1">
      <alignment horizontal="left" vertical="center" wrapText="1"/>
    </xf>
    <xf numFmtId="0" fontId="4" fillId="0" borderId="3" xfId="0" applyFont="1" applyFill="1" applyBorder="1" applyAlignment="1">
      <alignment horizontal="left" vertical="center" wrapText="1"/>
    </xf>
    <xf numFmtId="0" fontId="9" fillId="5" borderId="10" xfId="0" applyFont="1" applyFill="1" applyBorder="1" applyAlignment="1">
      <alignment horizontal="center" vertical="center"/>
    </xf>
    <xf numFmtId="0" fontId="9" fillId="5" borderId="2" xfId="0" applyFont="1" applyFill="1" applyBorder="1" applyAlignment="1">
      <alignment horizontal="center" vertical="center"/>
    </xf>
    <xf numFmtId="0" fontId="9" fillId="5" borderId="9" xfId="0" applyFont="1" applyFill="1" applyBorder="1" applyAlignment="1">
      <alignment horizontal="center" vertical="center"/>
    </xf>
    <xf numFmtId="0" fontId="16" fillId="0" borderId="12" xfId="0" applyFont="1" applyFill="1" applyBorder="1" applyAlignment="1">
      <alignment horizontal="right" vertical="top" wrapText="1"/>
    </xf>
    <xf numFmtId="164" fontId="10" fillId="0" borderId="11" xfId="0" applyNumberFormat="1" applyFont="1" applyFill="1" applyBorder="1" applyAlignment="1">
      <alignment horizontal="center"/>
    </xf>
    <xf numFmtId="0" fontId="10" fillId="0" borderId="12" xfId="0" applyFont="1" applyFill="1" applyBorder="1" applyAlignment="1">
      <alignment horizontal="center"/>
    </xf>
    <xf numFmtId="0" fontId="10" fillId="0" borderId="13" xfId="0" applyFont="1" applyFill="1" applyBorder="1" applyAlignment="1">
      <alignment horizontal="center"/>
    </xf>
    <xf numFmtId="0" fontId="16" fillId="0" borderId="15" xfId="0" applyFont="1" applyFill="1" applyBorder="1" applyAlignment="1">
      <alignment horizontal="right" vertical="top" wrapText="1"/>
    </xf>
    <xf numFmtId="0" fontId="3" fillId="0" borderId="7" xfId="0" applyFont="1" applyFill="1" applyBorder="1" applyAlignment="1">
      <alignment horizontal="left" vertical="center" wrapText="1"/>
    </xf>
    <xf numFmtId="0" fontId="3" fillId="0" borderId="7" xfId="0" applyFont="1" applyFill="1" applyBorder="1" applyAlignment="1">
      <alignment horizontal="left" vertical="top" wrapText="1"/>
    </xf>
    <xf numFmtId="0" fontId="11" fillId="0" borderId="0" xfId="0" applyFont="1" applyFill="1" applyAlignment="1">
      <alignment horizontal="left" vertical="top" wrapText="1"/>
    </xf>
    <xf numFmtId="0" fontId="14" fillId="0" borderId="0" xfId="0" applyFont="1" applyFill="1" applyAlignment="1">
      <alignment horizontal="left"/>
    </xf>
    <xf numFmtId="0" fontId="14" fillId="0" borderId="18" xfId="0" applyFont="1" applyFill="1" applyBorder="1" applyAlignment="1">
      <alignment horizontal="left"/>
    </xf>
    <xf numFmtId="0" fontId="9" fillId="5" borderId="10" xfId="0" applyFont="1" applyFill="1" applyBorder="1" applyAlignment="1">
      <alignment horizontal="center"/>
    </xf>
    <xf numFmtId="0" fontId="9" fillId="5" borderId="2" xfId="0" applyFont="1" applyFill="1" applyBorder="1" applyAlignment="1">
      <alignment horizontal="center"/>
    </xf>
    <xf numFmtId="0" fontId="9" fillId="5" borderId="9" xfId="0" applyFont="1" applyFill="1" applyBorder="1" applyAlignment="1">
      <alignment horizontal="center"/>
    </xf>
    <xf numFmtId="0" fontId="19" fillId="0" borderId="3" xfId="0" applyFont="1" applyFill="1" applyBorder="1" applyAlignment="1">
      <alignment horizontal="center" vertical="top" wrapText="1"/>
    </xf>
    <xf numFmtId="0" fontId="14" fillId="0" borderId="0" xfId="0" applyFont="1" applyFill="1" applyAlignment="1">
      <alignment horizontal="left" vertical="top" wrapText="1"/>
    </xf>
    <xf numFmtId="0" fontId="2" fillId="0" borderId="12" xfId="0" applyFont="1" applyFill="1" applyBorder="1" applyAlignment="1">
      <alignment horizontal="right" vertical="top" wrapText="1"/>
    </xf>
    <xf numFmtId="0" fontId="20" fillId="0" borderId="0" xfId="0" applyFont="1" applyFill="1" applyAlignment="1">
      <alignment horizontal="left"/>
    </xf>
    <xf numFmtId="0" fontId="14" fillId="0" borderId="0" xfId="0" applyFont="1" applyFill="1" applyAlignment="1">
      <alignment vertical="center" wrapText="1"/>
    </xf>
    <xf numFmtId="0" fontId="13" fillId="0" borderId="0" xfId="0" applyFont="1" applyFill="1" applyBorder="1" applyAlignment="1">
      <alignment horizontal="left" vertical="top" wrapText="1"/>
    </xf>
    <xf numFmtId="0" fontId="13" fillId="0" borderId="0" xfId="0" applyFont="1" applyFill="1" applyBorder="1" applyAlignment="1">
      <alignment horizontal="left" vertical="top"/>
    </xf>
    <xf numFmtId="0" fontId="13" fillId="0" borderId="0" xfId="0" applyFont="1" applyFill="1" applyBorder="1" applyAlignment="1">
      <alignment horizontal="left"/>
    </xf>
    <xf numFmtId="164" fontId="28" fillId="0" borderId="0" xfId="0" applyNumberFormat="1" applyFont="1" applyFill="1" applyAlignment="1">
      <alignment horizontal="center"/>
    </xf>
    <xf numFmtId="0" fontId="28" fillId="0" borderId="0" xfId="0" applyFont="1" applyFill="1" applyAlignment="1">
      <alignment horizontal="center"/>
    </xf>
    <xf numFmtId="0" fontId="3" fillId="0" borderId="0" xfId="0" applyFont="1" applyFill="1" applyBorder="1" applyAlignment="1">
      <alignment horizontal="left" vertical="top" wrapText="1"/>
    </xf>
    <xf numFmtId="164" fontId="8" fillId="3" borderId="11" xfId="0" applyNumberFormat="1" applyFont="1" applyFill="1" applyBorder="1" applyAlignment="1">
      <alignment horizontal="center"/>
    </xf>
    <xf numFmtId="0" fontId="8" fillId="3" borderId="12" xfId="0" applyFont="1" applyFill="1" applyBorder="1" applyAlignment="1">
      <alignment horizontal="center"/>
    </xf>
    <xf numFmtId="0" fontId="8" fillId="3" borderId="13" xfId="0" applyFont="1" applyFill="1" applyBorder="1" applyAlignment="1">
      <alignment horizontal="center"/>
    </xf>
    <xf numFmtId="0" fontId="2" fillId="0" borderId="0" xfId="0" applyFont="1" applyAlignment="1">
      <alignment horizontal="left"/>
    </xf>
    <xf numFmtId="164" fontId="8" fillId="0" borderId="0" xfId="0" applyNumberFormat="1" applyFont="1" applyFill="1" applyBorder="1" applyAlignment="1">
      <alignment horizontal="center"/>
    </xf>
    <xf numFmtId="0" fontId="8" fillId="0" borderId="0" xfId="0" applyFont="1" applyFill="1" applyBorder="1" applyAlignment="1">
      <alignment horizontal="center"/>
    </xf>
    <xf numFmtId="0" fontId="21" fillId="3" borderId="12" xfId="0" applyFont="1" applyFill="1" applyBorder="1" applyAlignment="1">
      <alignment horizontal="right" vertical="top" wrapText="1"/>
    </xf>
    <xf numFmtId="0" fontId="3" fillId="0" borderId="0" xfId="0" applyNumberFormat="1" applyFont="1" applyAlignment="1">
      <alignment horizontal="center" vertical="center" wrapText="1"/>
    </xf>
    <xf numFmtId="0" fontId="21" fillId="0" borderId="15" xfId="0" applyFont="1" applyFill="1" applyBorder="1" applyAlignment="1">
      <alignment horizontal="right" vertical="top" wrapText="1"/>
    </xf>
    <xf numFmtId="0" fontId="21" fillId="3" borderId="13" xfId="0" applyFont="1" applyFill="1" applyBorder="1" applyAlignment="1">
      <alignment horizontal="right" vertical="top" wrapText="1"/>
    </xf>
    <xf numFmtId="164" fontId="8" fillId="3" borderId="12" xfId="0" applyNumberFormat="1" applyFont="1" applyFill="1" applyBorder="1" applyAlignment="1">
      <alignment horizontal="center"/>
    </xf>
    <xf numFmtId="164" fontId="8" fillId="3" borderId="13" xfId="0" applyNumberFormat="1" applyFont="1" applyFill="1" applyBorder="1" applyAlignment="1">
      <alignment horizontal="center"/>
    </xf>
    <xf numFmtId="0" fontId="3" fillId="0" borderId="3" xfId="0" applyFont="1" applyFill="1" applyBorder="1" applyAlignment="1">
      <alignment horizontal="left" vertical="center" wrapText="1"/>
    </xf>
    <xf numFmtId="0" fontId="10" fillId="3" borderId="10" xfId="0" applyFont="1" applyFill="1" applyBorder="1" applyAlignment="1">
      <alignment horizontal="center"/>
    </xf>
    <xf numFmtId="0" fontId="10" fillId="3" borderId="2" xfId="0" applyFont="1" applyFill="1" applyBorder="1" applyAlignment="1">
      <alignment horizontal="center"/>
    </xf>
    <xf numFmtId="0" fontId="10" fillId="3" borderId="9" xfId="0" applyFont="1" applyFill="1" applyBorder="1" applyAlignment="1">
      <alignment horizontal="center"/>
    </xf>
    <xf numFmtId="0" fontId="8" fillId="2" borderId="3" xfId="0" applyFont="1" applyFill="1" applyBorder="1" applyAlignment="1">
      <alignment horizontal="center" vertical="top" wrapText="1"/>
    </xf>
    <xf numFmtId="0" fontId="8" fillId="2" borderId="11" xfId="0" applyFont="1" applyFill="1" applyBorder="1" applyAlignment="1">
      <alignment horizontal="center" vertical="top" wrapText="1"/>
    </xf>
    <xf numFmtId="0" fontId="8" fillId="2" borderId="12" xfId="0" applyFont="1" applyFill="1" applyBorder="1" applyAlignment="1">
      <alignment horizontal="center" vertical="top" wrapText="1"/>
    </xf>
    <xf numFmtId="0" fontId="8" fillId="2" borderId="13" xfId="0" applyFont="1" applyFill="1" applyBorder="1" applyAlignment="1">
      <alignment horizontal="center" vertical="top" wrapText="1"/>
    </xf>
    <xf numFmtId="0" fontId="3" fillId="0" borderId="7" xfId="0" applyFont="1" applyBorder="1" applyAlignment="1">
      <alignment horizontal="left" vertical="center" wrapText="1"/>
    </xf>
    <xf numFmtId="0" fontId="14" fillId="0" borderId="3" xfId="0" applyFont="1" applyBorder="1" applyAlignment="1">
      <alignment horizontal="center" vertical="top" wrapText="1"/>
    </xf>
    <xf numFmtId="0" fontId="12" fillId="0" borderId="0" xfId="0" applyFont="1" applyAlignment="1">
      <alignment horizontal="center"/>
    </xf>
    <xf numFmtId="164" fontId="8" fillId="0" borderId="15" xfId="0" applyNumberFormat="1" applyFont="1" applyFill="1" applyBorder="1" applyAlignment="1">
      <alignment horizontal="center"/>
    </xf>
    <xf numFmtId="0" fontId="4" fillId="2" borderId="0" xfId="0" applyFont="1" applyFill="1" applyBorder="1" applyAlignment="1">
      <alignment horizontal="left" vertical="top" wrapText="1"/>
    </xf>
    <xf numFmtId="0" fontId="0" fillId="0" borderId="0" xfId="0" applyFont="1" applyAlignment="1">
      <alignment horizontal="center" wrapText="1"/>
    </xf>
    <xf numFmtId="0" fontId="0" fillId="0" borderId="0" xfId="0" applyFont="1" applyAlignment="1">
      <alignment horizontal="center"/>
    </xf>
    <xf numFmtId="0" fontId="2" fillId="0" borderId="6" xfId="0" applyFont="1" applyBorder="1" applyAlignment="1">
      <alignment horizontal="left"/>
    </xf>
    <xf numFmtId="0" fontId="2" fillId="0" borderId="7" xfId="0" applyFont="1" applyBorder="1" applyAlignment="1">
      <alignment horizontal="left"/>
    </xf>
    <xf numFmtId="0" fontId="3" fillId="0" borderId="17" xfId="0" applyFont="1" applyBorder="1" applyAlignment="1">
      <alignment horizontal="left" vertical="top" wrapText="1"/>
    </xf>
    <xf numFmtId="0" fontId="3" fillId="0" borderId="14" xfId="0" applyFont="1" applyBorder="1" applyAlignment="1">
      <alignment horizontal="left" vertical="top" wrapText="1"/>
    </xf>
    <xf numFmtId="0" fontId="3" fillId="0" borderId="4" xfId="0" applyFont="1" applyBorder="1" applyAlignment="1">
      <alignment horizontal="left" vertical="top" wrapText="1"/>
    </xf>
    <xf numFmtId="0" fontId="3" fillId="0" borderId="5" xfId="0" applyFont="1" applyBorder="1" applyAlignment="1">
      <alignment horizontal="left" vertical="top" wrapText="1"/>
    </xf>
    <xf numFmtId="0" fontId="26" fillId="0" borderId="0" xfId="0" applyFont="1" applyFill="1" applyAlignment="1">
      <alignment horizontal="center"/>
    </xf>
    <xf numFmtId="164" fontId="26" fillId="0" borderId="0" xfId="0" applyNumberFormat="1" applyFont="1" applyFill="1" applyAlignment="1">
      <alignment horizontal="center"/>
    </xf>
    <xf numFmtId="0" fontId="3" fillId="0" borderId="0" xfId="0" applyFont="1" applyBorder="1" applyAlignment="1">
      <alignment horizontal="left" vertical="center" wrapText="1"/>
    </xf>
    <xf numFmtId="0" fontId="3" fillId="0" borderId="3" xfId="0" applyFont="1" applyBorder="1" applyAlignment="1">
      <alignment horizontal="left" vertical="center" wrapText="1"/>
    </xf>
    <xf numFmtId="0" fontId="14" fillId="0" borderId="0" xfId="0" applyFont="1" applyBorder="1" applyAlignment="1">
      <alignment horizontal="left" vertical="top" wrapText="1"/>
    </xf>
    <xf numFmtId="0" fontId="13" fillId="0" borderId="0" xfId="1" applyFont="1" applyBorder="1" applyAlignment="1">
      <alignment horizontal="left" wrapText="1"/>
    </xf>
    <xf numFmtId="0" fontId="4" fillId="0" borderId="7" xfId="0" applyFont="1" applyBorder="1" applyAlignment="1">
      <alignment horizontal="left" vertical="center" wrapText="1"/>
    </xf>
    <xf numFmtId="0" fontId="4" fillId="0" borderId="0" xfId="0" applyFont="1" applyBorder="1" applyAlignment="1">
      <alignment horizontal="left" vertical="center" wrapText="1"/>
    </xf>
    <xf numFmtId="0" fontId="3" fillId="0" borderId="2" xfId="0" applyFont="1" applyBorder="1" applyAlignment="1">
      <alignment horizontal="left" vertical="top" wrapText="1"/>
    </xf>
    <xf numFmtId="0" fontId="8" fillId="2" borderId="18" xfId="0" applyFont="1" applyFill="1" applyBorder="1" applyAlignment="1">
      <alignment horizontal="center" vertical="top" wrapText="1"/>
    </xf>
    <xf numFmtId="0" fontId="8" fillId="2" borderId="24" xfId="0" applyFont="1" applyFill="1" applyBorder="1" applyAlignment="1">
      <alignment horizontal="center" vertical="top" wrapText="1"/>
    </xf>
    <xf numFmtId="0" fontId="10" fillId="5" borderId="10" xfId="0" applyFont="1" applyFill="1" applyBorder="1" applyAlignment="1">
      <alignment horizontal="center"/>
    </xf>
    <xf numFmtId="0" fontId="10" fillId="5" borderId="2" xfId="0" applyFont="1" applyFill="1" applyBorder="1" applyAlignment="1">
      <alignment horizontal="center"/>
    </xf>
    <xf numFmtId="0" fontId="10" fillId="5" borderId="9" xfId="0" applyFont="1" applyFill="1" applyBorder="1" applyAlignment="1">
      <alignment horizontal="center"/>
    </xf>
    <xf numFmtId="0" fontId="16" fillId="2" borderId="18" xfId="0" applyFont="1" applyFill="1" applyBorder="1" applyAlignment="1">
      <alignment horizontal="center" wrapText="1"/>
    </xf>
    <xf numFmtId="0" fontId="3" fillId="2" borderId="18" xfId="0" applyFont="1" applyFill="1" applyBorder="1" applyAlignment="1">
      <alignment horizontal="center" wrapText="1"/>
    </xf>
    <xf numFmtId="0" fontId="3" fillId="0" borderId="0" xfId="0" applyFont="1" applyAlignment="1">
      <alignment horizontal="left" vertical="top"/>
    </xf>
    <xf numFmtId="0" fontId="16" fillId="0" borderId="18" xfId="0" applyFont="1" applyFill="1" applyBorder="1" applyAlignment="1">
      <alignment horizontal="center" wrapText="1"/>
    </xf>
    <xf numFmtId="0" fontId="0" fillId="0" borderId="18" xfId="0" applyBorder="1"/>
    <xf numFmtId="0" fontId="3" fillId="0" borderId="0" xfId="0" applyFont="1" applyFill="1" applyBorder="1" applyAlignment="1">
      <alignment horizontal="left" vertical="center" wrapText="1"/>
    </xf>
    <xf numFmtId="0" fontId="19" fillId="3" borderId="2" xfId="0" applyFont="1" applyFill="1" applyBorder="1" applyAlignment="1">
      <alignment horizontal="left" vertical="top" wrapText="1"/>
    </xf>
    <xf numFmtId="164" fontId="12" fillId="3" borderId="2" xfId="0" applyNumberFormat="1" applyFont="1" applyFill="1" applyBorder="1" applyAlignment="1">
      <alignment horizontal="center"/>
    </xf>
    <xf numFmtId="164" fontId="12" fillId="3" borderId="26" xfId="0" applyNumberFormat="1" applyFont="1" applyFill="1" applyBorder="1" applyAlignment="1">
      <alignment horizontal="center"/>
    </xf>
    <xf numFmtId="0" fontId="19" fillId="3" borderId="23" xfId="0" applyFont="1" applyFill="1" applyBorder="1" applyAlignment="1">
      <alignment horizontal="center" vertical="top" wrapText="1"/>
    </xf>
    <xf numFmtId="0" fontId="19" fillId="3" borderId="18" xfId="0" applyFont="1" applyFill="1" applyBorder="1" applyAlignment="1">
      <alignment horizontal="center" vertical="top" wrapText="1"/>
    </xf>
    <xf numFmtId="0" fontId="19" fillId="3" borderId="24" xfId="0" applyFont="1" applyFill="1" applyBorder="1" applyAlignment="1">
      <alignment horizontal="center" vertical="top" wrapText="1"/>
    </xf>
    <xf numFmtId="164" fontId="12" fillId="3" borderId="10" xfId="0" applyNumberFormat="1" applyFont="1" applyFill="1" applyBorder="1" applyAlignment="1">
      <alignment horizontal="center"/>
    </xf>
    <xf numFmtId="164" fontId="12" fillId="3" borderId="3" xfId="0" applyNumberFormat="1" applyFont="1" applyFill="1" applyBorder="1" applyAlignment="1">
      <alignment horizontal="center"/>
    </xf>
    <xf numFmtId="164" fontId="12" fillId="3" borderId="32" xfId="0" applyNumberFormat="1" applyFont="1" applyFill="1" applyBorder="1" applyAlignment="1">
      <alignment horizontal="center"/>
    </xf>
    <xf numFmtId="0" fontId="19" fillId="3" borderId="12" xfId="0" applyFont="1" applyFill="1" applyBorder="1" applyAlignment="1">
      <alignment horizontal="left" vertical="top" wrapText="1"/>
    </xf>
    <xf numFmtId="0" fontId="19" fillId="3" borderId="21" xfId="0" applyFont="1" applyFill="1" applyBorder="1" applyAlignment="1">
      <alignment horizontal="left" vertical="top" wrapText="1"/>
    </xf>
    <xf numFmtId="164" fontId="12" fillId="3" borderId="20" xfId="0" applyNumberFormat="1" applyFont="1" applyFill="1" applyBorder="1" applyAlignment="1">
      <alignment horizontal="center"/>
    </xf>
    <xf numFmtId="164" fontId="12" fillId="3" borderId="30" xfId="0" applyNumberFormat="1" applyFont="1" applyFill="1" applyBorder="1" applyAlignment="1">
      <alignment horizontal="center"/>
    </xf>
    <xf numFmtId="164" fontId="29" fillId="3" borderId="12" xfId="0" applyNumberFormat="1" applyFont="1" applyFill="1" applyBorder="1" applyAlignment="1">
      <alignment horizontal="center"/>
    </xf>
    <xf numFmtId="164" fontId="29" fillId="3" borderId="13" xfId="0" applyNumberFormat="1" applyFont="1" applyFill="1" applyBorder="1" applyAlignment="1">
      <alignment horizontal="center"/>
    </xf>
    <xf numFmtId="0" fontId="12" fillId="3" borderId="2" xfId="0" applyFont="1" applyFill="1" applyBorder="1" applyAlignment="1">
      <alignment horizontal="center"/>
    </xf>
    <xf numFmtId="0" fontId="12" fillId="3" borderId="26" xfId="0" applyFont="1" applyFill="1" applyBorder="1" applyAlignment="1">
      <alignment horizontal="center"/>
    </xf>
    <xf numFmtId="164" fontId="12" fillId="3" borderId="21" xfId="0" applyNumberFormat="1" applyFont="1" applyFill="1" applyBorder="1" applyAlignment="1">
      <alignment horizontal="center"/>
    </xf>
    <xf numFmtId="0" fontId="12" fillId="3" borderId="21" xfId="0" applyFont="1" applyFill="1" applyBorder="1" applyAlignment="1">
      <alignment horizontal="center"/>
    </xf>
    <xf numFmtId="0" fontId="12" fillId="3" borderId="28" xfId="0" applyFont="1" applyFill="1" applyBorder="1" applyAlignment="1">
      <alignment horizontal="center"/>
    </xf>
    <xf numFmtId="0" fontId="19" fillId="3" borderId="20" xfId="0" applyFont="1" applyFill="1" applyBorder="1" applyAlignment="1">
      <alignment horizontal="left" vertical="top" wrapText="1"/>
    </xf>
    <xf numFmtId="0" fontId="19" fillId="3" borderId="22" xfId="0" applyFont="1" applyFill="1" applyBorder="1" applyAlignment="1">
      <alignment horizontal="left" vertical="top" wrapText="1"/>
    </xf>
    <xf numFmtId="164" fontId="12" fillId="3" borderId="7" xfId="0" applyNumberFormat="1" applyFont="1" applyFill="1" applyBorder="1" applyAlignment="1">
      <alignment horizontal="center"/>
    </xf>
    <xf numFmtId="164" fontId="12" fillId="3" borderId="29" xfId="0" applyNumberFormat="1" applyFont="1" applyFill="1" applyBorder="1" applyAlignment="1">
      <alignment horizontal="center"/>
    </xf>
  </cellXfs>
  <cellStyles count="21">
    <cellStyle name="Currency 2 2" xfId="4"/>
    <cellStyle name="Currency 2 3" xfId="5"/>
    <cellStyle name="Currency 3" xfId="6"/>
    <cellStyle name="Currency 4 2" xfId="7"/>
    <cellStyle name="Currency 5" xfId="8"/>
    <cellStyle name="Currency 7" xfId="9"/>
    <cellStyle name="Currency 8" xfId="10"/>
    <cellStyle name="Normal" xfId="0" builtinId="0"/>
    <cellStyle name="Normal 2" xfId="3"/>
    <cellStyle name="Normal 2 2" xfId="11"/>
    <cellStyle name="Normal 2 3" xfId="20"/>
    <cellStyle name="Normal 3" xfId="13"/>
    <cellStyle name="Normal 3 2" xfId="14"/>
    <cellStyle name="Normal 4" xfId="15"/>
    <cellStyle name="Normal 4 2" xfId="16"/>
    <cellStyle name="Normal 5" xfId="12"/>
    <cellStyle name="Normal 6" xfId="17"/>
    <cellStyle name="Normal 6 2" xfId="18"/>
    <cellStyle name="Normal 7" xfId="19"/>
    <cellStyle name="Normalno 2" xfId="1"/>
    <cellStyle name="Normalno 3"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dimension ref="A1:I37"/>
  <sheetViews>
    <sheetView tabSelected="1" workbookViewId="0">
      <pane ySplit="345" activePane="bottomLeft"/>
      <selection pane="bottomLeft" activeCell="K4" sqref="K4"/>
    </sheetView>
  </sheetViews>
  <sheetFormatPr defaultRowHeight="15"/>
  <sheetData>
    <row r="1" spans="1:9">
      <c r="I1" s="359"/>
    </row>
    <row r="2" spans="1:9">
      <c r="A2" s="361"/>
      <c r="B2" s="361"/>
      <c r="C2" s="361"/>
      <c r="D2" s="361"/>
      <c r="E2" s="361"/>
      <c r="F2" s="361"/>
      <c r="G2" s="361"/>
      <c r="H2" s="361"/>
      <c r="I2" s="361"/>
    </row>
    <row r="3" spans="1:9">
      <c r="A3" s="362" t="s">
        <v>368</v>
      </c>
      <c r="B3" s="362"/>
      <c r="C3" s="362"/>
      <c r="D3" s="362"/>
      <c r="E3" s="362"/>
      <c r="F3" s="362"/>
      <c r="G3" s="362"/>
      <c r="H3" s="362"/>
      <c r="I3" s="362"/>
    </row>
    <row r="4" spans="1:9">
      <c r="A4" s="361"/>
      <c r="B4" s="361"/>
      <c r="C4" s="361"/>
      <c r="D4" s="361"/>
      <c r="E4" s="361"/>
      <c r="F4" s="361"/>
      <c r="G4" s="361"/>
      <c r="H4" s="361"/>
      <c r="I4" s="361"/>
    </row>
    <row r="5" spans="1:9">
      <c r="A5" s="361"/>
      <c r="B5" s="361"/>
      <c r="C5" s="361"/>
      <c r="D5" s="361"/>
      <c r="E5" s="361"/>
      <c r="F5" s="361"/>
      <c r="G5" s="361"/>
      <c r="H5" s="361"/>
      <c r="I5" s="361"/>
    </row>
    <row r="6" spans="1:9">
      <c r="A6" s="361"/>
      <c r="B6" s="361"/>
      <c r="C6" s="361"/>
      <c r="D6" s="361"/>
      <c r="E6" s="361"/>
      <c r="F6" s="361"/>
      <c r="G6" s="361"/>
      <c r="H6" s="361"/>
      <c r="I6" s="361"/>
    </row>
    <row r="7" spans="1:9">
      <c r="A7" s="363" t="s">
        <v>370</v>
      </c>
      <c r="B7" s="363"/>
      <c r="C7" s="363"/>
      <c r="D7" s="363"/>
      <c r="E7" s="363"/>
      <c r="F7" s="363"/>
      <c r="G7" s="363"/>
      <c r="H7" s="363"/>
      <c r="I7" s="363"/>
    </row>
    <row r="8" spans="1:9">
      <c r="A8" s="363"/>
      <c r="B8" s="363"/>
      <c r="C8" s="363"/>
      <c r="D8" s="363"/>
      <c r="E8" s="363"/>
      <c r="F8" s="363"/>
      <c r="G8" s="363"/>
      <c r="H8" s="363"/>
      <c r="I8" s="363"/>
    </row>
    <row r="9" spans="1:9">
      <c r="A9" s="363"/>
      <c r="B9" s="363"/>
      <c r="C9" s="363"/>
      <c r="D9" s="363"/>
      <c r="E9" s="363"/>
      <c r="F9" s="363"/>
      <c r="G9" s="363"/>
      <c r="H9" s="363"/>
      <c r="I9" s="363"/>
    </row>
    <row r="10" spans="1:9">
      <c r="A10" s="363"/>
      <c r="B10" s="363"/>
      <c r="C10" s="363"/>
      <c r="D10" s="363"/>
      <c r="E10" s="363"/>
      <c r="F10" s="363"/>
      <c r="G10" s="363"/>
      <c r="H10" s="363"/>
      <c r="I10" s="363"/>
    </row>
    <row r="11" spans="1:9">
      <c r="A11" s="363"/>
      <c r="B11" s="363"/>
      <c r="C11" s="363"/>
      <c r="D11" s="363"/>
      <c r="E11" s="363"/>
      <c r="F11" s="363"/>
      <c r="G11" s="363"/>
      <c r="H11" s="363"/>
      <c r="I11" s="363"/>
    </row>
    <row r="12" spans="1:9">
      <c r="A12" s="363"/>
      <c r="B12" s="363"/>
      <c r="C12" s="363"/>
      <c r="D12" s="363"/>
      <c r="E12" s="363"/>
      <c r="F12" s="363"/>
      <c r="G12" s="363"/>
      <c r="H12" s="363"/>
      <c r="I12" s="363"/>
    </row>
    <row r="13" spans="1:9">
      <c r="A13" s="363"/>
      <c r="B13" s="363"/>
      <c r="C13" s="363"/>
      <c r="D13" s="363"/>
      <c r="E13" s="363"/>
      <c r="F13" s="363"/>
      <c r="G13" s="363"/>
      <c r="H13" s="363"/>
      <c r="I13" s="363"/>
    </row>
    <row r="14" spans="1:9">
      <c r="A14" s="361"/>
      <c r="B14" s="361"/>
      <c r="C14" s="361"/>
      <c r="D14" s="361"/>
      <c r="E14" s="361"/>
      <c r="F14" s="361"/>
      <c r="G14" s="361"/>
      <c r="H14" s="361"/>
      <c r="I14" s="361"/>
    </row>
    <row r="15" spans="1:9">
      <c r="A15" s="361"/>
      <c r="B15" s="361"/>
      <c r="C15" s="361"/>
      <c r="D15" s="361"/>
      <c r="E15" s="361"/>
      <c r="F15" s="361"/>
      <c r="G15" s="361"/>
      <c r="H15" s="361"/>
      <c r="I15" s="361"/>
    </row>
    <row r="16" spans="1:9">
      <c r="A16" s="361"/>
      <c r="B16" s="361"/>
      <c r="C16" s="361"/>
      <c r="D16" s="361"/>
      <c r="E16" s="361"/>
      <c r="F16" s="361"/>
      <c r="G16" s="361"/>
      <c r="H16" s="361"/>
      <c r="I16" s="361"/>
    </row>
    <row r="17" spans="1:9">
      <c r="A17" s="361"/>
      <c r="B17" s="361"/>
      <c r="C17" s="361"/>
      <c r="D17" s="361"/>
      <c r="E17" s="361"/>
      <c r="F17" s="361"/>
      <c r="G17" s="361"/>
      <c r="H17" s="361"/>
      <c r="I17" s="361"/>
    </row>
    <row r="18" spans="1:9">
      <c r="A18" s="361"/>
      <c r="B18" s="361"/>
      <c r="C18" s="361"/>
      <c r="D18" s="361"/>
      <c r="E18" s="361"/>
      <c r="F18" s="361"/>
      <c r="G18" s="361"/>
      <c r="H18" s="361"/>
      <c r="I18" s="361"/>
    </row>
    <row r="19" spans="1:9">
      <c r="A19" s="361"/>
      <c r="B19" s="361"/>
      <c r="C19" s="361"/>
      <c r="D19" s="361"/>
      <c r="E19" s="361"/>
      <c r="F19" s="361"/>
      <c r="G19" s="361"/>
      <c r="H19" s="361"/>
      <c r="I19" s="361"/>
    </row>
    <row r="20" spans="1:9">
      <c r="A20" s="361"/>
      <c r="B20" s="361"/>
      <c r="C20" s="361"/>
      <c r="D20" s="361"/>
      <c r="E20" s="361"/>
      <c r="F20" s="361"/>
      <c r="G20" s="361"/>
      <c r="H20" s="361"/>
      <c r="I20" s="361"/>
    </row>
    <row r="21" spans="1:9">
      <c r="A21" s="361"/>
      <c r="B21" s="361"/>
      <c r="C21" s="361"/>
      <c r="D21" s="361"/>
      <c r="E21" s="361"/>
      <c r="F21" s="361"/>
      <c r="G21" s="361"/>
      <c r="H21" s="361"/>
      <c r="I21" s="361"/>
    </row>
    <row r="22" spans="1:9">
      <c r="A22" s="361" t="s">
        <v>369</v>
      </c>
      <c r="B22" s="361"/>
      <c r="C22" s="361"/>
      <c r="D22" s="361"/>
      <c r="E22" s="361"/>
      <c r="F22" s="361"/>
      <c r="G22" s="361"/>
      <c r="H22" s="361"/>
      <c r="I22" s="361"/>
    </row>
    <row r="23" spans="1:9">
      <c r="A23" s="360"/>
      <c r="B23" s="360"/>
      <c r="C23" s="360"/>
      <c r="D23" s="360"/>
      <c r="E23" s="360"/>
      <c r="F23" s="360"/>
      <c r="G23" s="360"/>
      <c r="H23" s="360"/>
      <c r="I23" s="360"/>
    </row>
    <row r="24" spans="1:9">
      <c r="A24" s="361" t="s">
        <v>372</v>
      </c>
      <c r="B24" s="361"/>
      <c r="C24" s="361"/>
      <c r="D24" s="361"/>
      <c r="E24" s="361"/>
      <c r="F24" s="361"/>
      <c r="G24" s="361"/>
      <c r="H24" s="361"/>
      <c r="I24" s="361"/>
    </row>
    <row r="25" spans="1:9">
      <c r="A25" s="361" t="s">
        <v>371</v>
      </c>
      <c r="B25" s="361"/>
      <c r="C25" s="361"/>
      <c r="D25" s="361"/>
      <c r="E25" s="361"/>
      <c r="F25" s="361"/>
      <c r="G25" s="361"/>
      <c r="H25" s="361"/>
      <c r="I25" s="361"/>
    </row>
    <row r="26" spans="1:9">
      <c r="A26" s="361"/>
      <c r="B26" s="361"/>
      <c r="C26" s="361"/>
      <c r="D26" s="361"/>
      <c r="E26" s="361"/>
      <c r="F26" s="361"/>
      <c r="G26" s="361"/>
      <c r="H26" s="361"/>
      <c r="I26" s="361"/>
    </row>
    <row r="27" spans="1:9">
      <c r="A27" s="361"/>
      <c r="B27" s="361"/>
      <c r="C27" s="361"/>
      <c r="D27" s="361"/>
      <c r="E27" s="361"/>
      <c r="F27" s="361"/>
      <c r="G27" s="361"/>
      <c r="H27" s="361"/>
      <c r="I27" s="361"/>
    </row>
    <row r="28" spans="1:9">
      <c r="A28" s="361"/>
      <c r="B28" s="361"/>
      <c r="C28" s="361"/>
      <c r="D28" s="361"/>
      <c r="E28" s="361"/>
      <c r="F28" s="361"/>
      <c r="G28" s="361"/>
      <c r="H28" s="361"/>
      <c r="I28" s="361"/>
    </row>
    <row r="29" spans="1:9">
      <c r="A29" s="361"/>
      <c r="B29" s="361"/>
      <c r="C29" s="361"/>
      <c r="D29" s="361"/>
      <c r="E29" s="361"/>
      <c r="F29" s="361"/>
      <c r="G29" s="361"/>
      <c r="H29" s="361"/>
      <c r="I29" s="361"/>
    </row>
    <row r="30" spans="1:9">
      <c r="A30" s="361"/>
      <c r="B30" s="361"/>
      <c r="C30" s="361"/>
      <c r="D30" s="361"/>
      <c r="E30" s="361"/>
      <c r="F30" s="361"/>
      <c r="G30" s="361"/>
      <c r="H30" s="361"/>
      <c r="I30" s="361"/>
    </row>
    <row r="31" spans="1:9">
      <c r="A31" s="361"/>
      <c r="B31" s="361"/>
      <c r="C31" s="361"/>
      <c r="D31" s="361"/>
      <c r="E31" s="361"/>
      <c r="F31" s="361"/>
      <c r="G31" s="361"/>
      <c r="H31" s="361"/>
      <c r="I31" s="361"/>
    </row>
    <row r="32" spans="1:9">
      <c r="A32" s="361"/>
      <c r="B32" s="361"/>
      <c r="C32" s="361"/>
      <c r="D32" s="361"/>
      <c r="E32" s="361"/>
      <c r="F32" s="361"/>
      <c r="G32" s="361"/>
      <c r="H32" s="361"/>
      <c r="I32" s="361"/>
    </row>
    <row r="33" spans="1:9">
      <c r="A33" s="361"/>
      <c r="B33" s="361"/>
      <c r="C33" s="361"/>
      <c r="D33" s="361"/>
      <c r="E33" s="361"/>
      <c r="F33" s="361"/>
      <c r="G33" s="361"/>
      <c r="H33" s="361"/>
      <c r="I33" s="361"/>
    </row>
    <row r="34" spans="1:9">
      <c r="A34" s="360"/>
      <c r="B34" s="360"/>
      <c r="C34" s="360"/>
      <c r="D34" s="360"/>
      <c r="E34" s="360"/>
      <c r="F34" s="360"/>
      <c r="G34" s="360"/>
      <c r="H34" s="360"/>
      <c r="I34" s="360"/>
    </row>
    <row r="35" spans="1:9">
      <c r="A35" s="361"/>
      <c r="B35" s="361"/>
      <c r="C35" s="361"/>
      <c r="D35" s="361"/>
      <c r="E35" s="361"/>
      <c r="F35" s="361"/>
      <c r="G35" s="361"/>
      <c r="H35" s="361"/>
      <c r="I35" s="361"/>
    </row>
    <row r="36" spans="1:9">
      <c r="A36" s="361"/>
      <c r="B36" s="361"/>
      <c r="C36" s="361"/>
      <c r="D36" s="361"/>
      <c r="E36" s="361"/>
      <c r="F36" s="361"/>
      <c r="G36" s="361"/>
      <c r="H36" s="361"/>
      <c r="I36" s="361"/>
    </row>
    <row r="37" spans="1:9">
      <c r="A37" s="361"/>
      <c r="B37" s="361"/>
      <c r="C37" s="361"/>
      <c r="D37" s="361"/>
      <c r="E37" s="361"/>
      <c r="F37" s="361"/>
      <c r="G37" s="361"/>
      <c r="H37" s="361"/>
      <c r="I37" s="361"/>
    </row>
  </sheetData>
  <mergeCells count="28">
    <mergeCell ref="A7:I13"/>
    <mergeCell ref="A2:I2"/>
    <mergeCell ref="A3:I3"/>
    <mergeCell ref="A4:I4"/>
    <mergeCell ref="A5:I5"/>
    <mergeCell ref="A6:I6"/>
    <mergeCell ref="A26:I26"/>
    <mergeCell ref="A14:I14"/>
    <mergeCell ref="A15:I15"/>
    <mergeCell ref="A16:I16"/>
    <mergeCell ref="A17:I17"/>
    <mergeCell ref="A18:I18"/>
    <mergeCell ref="A19:I19"/>
    <mergeCell ref="A20:I20"/>
    <mergeCell ref="A21:I21"/>
    <mergeCell ref="A22:I22"/>
    <mergeCell ref="A24:I24"/>
    <mergeCell ref="A25:I25"/>
    <mergeCell ref="A33:I33"/>
    <mergeCell ref="A35:I35"/>
    <mergeCell ref="A36:I36"/>
    <mergeCell ref="A37:I37"/>
    <mergeCell ref="A27:I27"/>
    <mergeCell ref="A28:I28"/>
    <mergeCell ref="A29:I29"/>
    <mergeCell ref="A30:I30"/>
    <mergeCell ref="A31:I31"/>
    <mergeCell ref="A32:I32"/>
  </mergeCells>
  <pageMargins left="0.7" right="0.7" top="0.75" bottom="0.75" header="0.3" footer="0.3"/>
</worksheet>
</file>

<file path=xl/worksheets/sheet2.xml><?xml version="1.0" encoding="utf-8"?>
<worksheet xmlns="http://schemas.openxmlformats.org/spreadsheetml/2006/main" xmlns:r="http://schemas.openxmlformats.org/officeDocument/2006/relationships">
  <dimension ref="A1:U39"/>
  <sheetViews>
    <sheetView topLeftCell="A16" zoomScaleSheetLayoutView="86" workbookViewId="0">
      <selection activeCell="I1" sqref="I1"/>
    </sheetView>
  </sheetViews>
  <sheetFormatPr defaultRowHeight="15"/>
  <cols>
    <col min="1" max="1" width="9.28515625" style="73" customWidth="1"/>
    <col min="2" max="3" width="9.140625" style="73"/>
    <col min="4" max="5" width="9.140625" style="73" customWidth="1"/>
    <col min="6" max="6" width="1.28515625" style="73" customWidth="1"/>
    <col min="7" max="7" width="7.140625" style="73" customWidth="1"/>
    <col min="8" max="8" width="9" style="73" customWidth="1"/>
    <col min="9" max="9" width="32" style="195" customWidth="1"/>
    <col min="10" max="10" width="14" style="73" customWidth="1"/>
    <col min="11" max="11" width="9.140625" style="73"/>
    <col min="12" max="12" width="8" style="73" customWidth="1"/>
    <col min="13" max="13" width="4" style="73" customWidth="1"/>
    <col min="14" max="14" width="36.140625" style="73" customWidth="1"/>
    <col min="15" max="15" width="19.28515625" style="73" customWidth="1"/>
    <col min="16" max="16" width="14.140625" style="73" customWidth="1"/>
    <col min="17" max="17" width="11" style="73" customWidth="1"/>
    <col min="18" max="18" width="11.28515625" style="73" customWidth="1"/>
    <col min="19" max="16384" width="9.140625" style="73"/>
  </cols>
  <sheetData>
    <row r="1" spans="1:21" ht="16.5" customHeight="1">
      <c r="I1" s="358"/>
    </row>
    <row r="2" spans="1:21">
      <c r="A2" s="364" t="s">
        <v>324</v>
      </c>
      <c r="B2" s="364"/>
      <c r="C2" s="364"/>
      <c r="D2" s="364"/>
      <c r="E2" s="364"/>
    </row>
    <row r="3" spans="1:21">
      <c r="A3" s="365" t="s">
        <v>8</v>
      </c>
      <c r="B3" s="365"/>
      <c r="C3" s="365"/>
      <c r="D3" s="365"/>
      <c r="E3" s="365"/>
      <c r="F3" s="365"/>
      <c r="G3" s="365"/>
      <c r="H3" s="365"/>
      <c r="I3" s="365"/>
    </row>
    <row r="4" spans="1:21">
      <c r="A4" s="365" t="s">
        <v>218</v>
      </c>
      <c r="B4" s="365"/>
      <c r="C4" s="365"/>
      <c r="D4" s="365"/>
      <c r="E4" s="365"/>
      <c r="F4" s="365"/>
      <c r="G4" s="365"/>
      <c r="H4" s="365"/>
      <c r="I4" s="365"/>
    </row>
    <row r="5" spans="1:21" ht="92.25" customHeight="1">
      <c r="A5" s="366" t="s">
        <v>325</v>
      </c>
      <c r="B5" s="366"/>
      <c r="C5" s="366"/>
      <c r="D5" s="366"/>
      <c r="E5" s="366"/>
      <c r="F5" s="366"/>
      <c r="G5" s="366"/>
      <c r="H5" s="366"/>
      <c r="I5" s="366"/>
    </row>
    <row r="6" spans="1:21" ht="29.25" customHeight="1">
      <c r="A6" s="374" t="s">
        <v>14</v>
      </c>
      <c r="B6" s="374"/>
      <c r="C6" s="374"/>
      <c r="D6" s="374"/>
      <c r="E6" s="374"/>
      <c r="F6" s="374"/>
      <c r="G6" s="374"/>
      <c r="H6" s="374"/>
      <c r="I6" s="374"/>
    </row>
    <row r="7" spans="1:21" ht="24.75" customHeight="1">
      <c r="A7" s="351"/>
      <c r="B7" s="368"/>
      <c r="C7" s="368"/>
      <c r="D7" s="368"/>
      <c r="E7" s="368"/>
      <c r="F7" s="368"/>
      <c r="G7" s="368"/>
      <c r="H7" s="368"/>
      <c r="I7" s="368"/>
    </row>
    <row r="8" spans="1:21">
      <c r="A8" s="367" t="s">
        <v>7</v>
      </c>
      <c r="B8" s="367"/>
      <c r="C8" s="367"/>
      <c r="D8" s="367"/>
      <c r="E8" s="367"/>
      <c r="F8" s="367"/>
      <c r="G8" s="367"/>
      <c r="H8" s="367"/>
      <c r="I8" s="367"/>
      <c r="J8" s="367"/>
    </row>
    <row r="9" spans="1:21" ht="261.75" customHeight="1">
      <c r="A9" s="378" t="s">
        <v>343</v>
      </c>
      <c r="B9" s="378"/>
      <c r="C9" s="378"/>
      <c r="D9" s="378"/>
      <c r="E9" s="378"/>
      <c r="F9" s="378"/>
      <c r="G9" s="378"/>
      <c r="H9" s="378"/>
      <c r="I9" s="378"/>
      <c r="J9" s="379"/>
      <c r="L9" s="364"/>
      <c r="M9" s="364"/>
      <c r="N9" s="364"/>
      <c r="O9" s="364"/>
      <c r="P9" s="364"/>
      <c r="Q9" s="93"/>
      <c r="R9" s="102"/>
      <c r="S9" s="102"/>
      <c r="T9" s="102"/>
      <c r="U9" s="118"/>
    </row>
    <row r="10" spans="1:21" ht="15" customHeight="1">
      <c r="A10" s="185"/>
      <c r="B10" s="185"/>
      <c r="C10" s="185"/>
      <c r="D10" s="185"/>
      <c r="E10" s="185"/>
      <c r="F10" s="185"/>
      <c r="G10" s="185"/>
      <c r="H10" s="185"/>
      <c r="I10" s="197"/>
      <c r="J10" s="185"/>
      <c r="K10" s="114"/>
      <c r="L10" s="186"/>
      <c r="M10" s="186"/>
      <c r="N10" s="186"/>
      <c r="O10" s="186"/>
      <c r="P10" s="186"/>
      <c r="Q10" s="93"/>
      <c r="R10" s="102"/>
      <c r="S10" s="102"/>
      <c r="T10" s="102"/>
      <c r="U10" s="118"/>
    </row>
    <row r="11" spans="1:21" ht="27.75" customHeight="1">
      <c r="A11" s="40"/>
      <c r="B11" s="383"/>
      <c r="C11" s="383"/>
      <c r="D11" s="383"/>
      <c r="E11" s="383"/>
      <c r="F11" s="383"/>
      <c r="G11" s="383"/>
      <c r="H11" s="383"/>
      <c r="I11" s="383"/>
      <c r="J11" s="189"/>
      <c r="K11" s="114"/>
      <c r="L11" s="186"/>
      <c r="M11" s="190"/>
      <c r="N11" s="188"/>
      <c r="O11" s="188"/>
      <c r="P11" s="188"/>
      <c r="Q11" s="188"/>
      <c r="R11" s="188"/>
      <c r="S11" s="102"/>
      <c r="T11" s="102"/>
      <c r="U11" s="118"/>
    </row>
    <row r="12" spans="1:21" s="191" customFormat="1" ht="43.5" customHeight="1">
      <c r="A12" s="101" t="s">
        <v>0</v>
      </c>
      <c r="B12" s="380" t="s">
        <v>1</v>
      </c>
      <c r="C12" s="381"/>
      <c r="D12" s="381"/>
      <c r="E12" s="381"/>
      <c r="F12" s="382"/>
      <c r="G12" s="75" t="s">
        <v>3</v>
      </c>
      <c r="H12" s="75" t="s">
        <v>2</v>
      </c>
      <c r="I12" s="198" t="s">
        <v>225</v>
      </c>
      <c r="J12" s="75" t="s">
        <v>6</v>
      </c>
      <c r="L12" s="366"/>
      <c r="M12" s="366"/>
      <c r="N12" s="366"/>
      <c r="O12" s="366"/>
      <c r="P12" s="366"/>
      <c r="Q12" s="366"/>
      <c r="R12" s="366"/>
      <c r="S12" s="366"/>
      <c r="T12" s="366"/>
      <c r="U12" s="366"/>
    </row>
    <row r="13" spans="1:21" ht="140.25" customHeight="1">
      <c r="A13" s="187" t="s">
        <v>9</v>
      </c>
      <c r="B13" s="375" t="s">
        <v>260</v>
      </c>
      <c r="C13" s="375"/>
      <c r="D13" s="375"/>
      <c r="E13" s="375"/>
      <c r="F13" s="375"/>
      <c r="G13" s="114"/>
      <c r="H13" s="108"/>
      <c r="I13" s="232"/>
      <c r="J13" s="115"/>
      <c r="L13" s="366"/>
      <c r="M13" s="366"/>
      <c r="N13" s="366"/>
      <c r="O13" s="366"/>
      <c r="P13" s="366"/>
      <c r="Q13" s="366"/>
      <c r="R13" s="366"/>
      <c r="S13" s="366"/>
      <c r="T13" s="366"/>
      <c r="U13" s="366"/>
    </row>
    <row r="14" spans="1:21" ht="15" customHeight="1">
      <c r="A14" s="79"/>
      <c r="B14" s="376" t="s">
        <v>211</v>
      </c>
      <c r="C14" s="376"/>
      <c r="D14" s="376"/>
      <c r="E14" s="376"/>
      <c r="F14" s="376"/>
      <c r="G14" s="80" t="s">
        <v>4</v>
      </c>
      <c r="H14" s="17">
        <v>210</v>
      </c>
      <c r="I14" s="243"/>
      <c r="J14" s="81">
        <f>H14*I14</f>
        <v>0</v>
      </c>
      <c r="L14" s="366"/>
      <c r="M14" s="366"/>
      <c r="N14" s="366"/>
      <c r="O14" s="366"/>
      <c r="P14" s="366"/>
      <c r="Q14" s="366"/>
      <c r="R14" s="366"/>
      <c r="S14" s="366"/>
      <c r="T14" s="366"/>
      <c r="U14" s="366"/>
    </row>
    <row r="15" spans="1:21" ht="18.75" customHeight="1">
      <c r="B15" s="93"/>
      <c r="C15" s="93"/>
      <c r="D15" s="93"/>
      <c r="E15" s="93"/>
      <c r="F15" s="93"/>
      <c r="G15" s="102"/>
      <c r="H15" s="102"/>
      <c r="I15" s="118"/>
      <c r="J15" s="118"/>
      <c r="L15" s="366"/>
      <c r="M15" s="366"/>
      <c r="N15" s="366"/>
      <c r="O15" s="366"/>
      <c r="P15" s="366"/>
      <c r="Q15" s="366"/>
      <c r="R15" s="366"/>
      <c r="S15" s="366"/>
      <c r="T15" s="366"/>
      <c r="U15" s="366"/>
    </row>
    <row r="16" spans="1:21" ht="186" customHeight="1">
      <c r="A16" s="76" t="s">
        <v>10</v>
      </c>
      <c r="B16" s="377" t="s">
        <v>219</v>
      </c>
      <c r="C16" s="377"/>
      <c r="D16" s="377"/>
      <c r="E16" s="377"/>
      <c r="F16" s="377"/>
      <c r="G16" s="77"/>
      <c r="H16" s="77"/>
      <c r="I16" s="242"/>
      <c r="J16" s="78"/>
      <c r="L16" s="366"/>
      <c r="M16" s="366"/>
      <c r="N16" s="366"/>
      <c r="O16" s="366"/>
      <c r="P16" s="366"/>
      <c r="Q16" s="366"/>
      <c r="R16" s="366"/>
      <c r="S16" s="366"/>
      <c r="T16" s="366"/>
      <c r="U16" s="366"/>
    </row>
    <row r="17" spans="1:21" ht="34.5" customHeight="1">
      <c r="A17" s="79"/>
      <c r="B17" s="376" t="s">
        <v>261</v>
      </c>
      <c r="C17" s="376"/>
      <c r="D17" s="376"/>
      <c r="E17" s="376"/>
      <c r="F17" s="376"/>
      <c r="G17" s="80" t="s">
        <v>4</v>
      </c>
      <c r="H17" s="80">
        <v>8100</v>
      </c>
      <c r="I17" s="243"/>
      <c r="J17" s="81">
        <f t="shared" ref="J17" si="0">H17*I17</f>
        <v>0</v>
      </c>
      <c r="L17" s="366"/>
      <c r="M17" s="366"/>
      <c r="N17" s="366"/>
      <c r="O17" s="366"/>
      <c r="P17" s="366"/>
      <c r="Q17" s="366"/>
      <c r="R17" s="366"/>
      <c r="S17" s="366"/>
      <c r="T17" s="366"/>
      <c r="U17" s="366"/>
    </row>
    <row r="18" spans="1:21" ht="17.25" customHeight="1">
      <c r="B18" s="93"/>
      <c r="C18" s="93"/>
      <c r="D18" s="93"/>
      <c r="E18" s="93"/>
      <c r="F18" s="93"/>
      <c r="G18" s="102"/>
      <c r="H18" s="102"/>
      <c r="I18" s="118"/>
      <c r="J18" s="118"/>
      <c r="L18" s="366"/>
      <c r="M18" s="366"/>
      <c r="N18" s="366"/>
      <c r="O18" s="366"/>
      <c r="P18" s="366"/>
      <c r="Q18" s="366"/>
      <c r="R18" s="366"/>
      <c r="S18" s="366"/>
      <c r="T18" s="366"/>
      <c r="U18" s="366"/>
    </row>
    <row r="19" spans="1:21" ht="50.25" customHeight="1">
      <c r="A19" s="76" t="s">
        <v>11</v>
      </c>
      <c r="B19" s="377" t="s">
        <v>12</v>
      </c>
      <c r="C19" s="377"/>
      <c r="D19" s="377"/>
      <c r="E19" s="377"/>
      <c r="F19" s="377"/>
      <c r="G19" s="77"/>
      <c r="H19" s="77"/>
      <c r="I19" s="242"/>
      <c r="J19" s="78"/>
      <c r="L19" s="366"/>
      <c r="M19" s="366"/>
      <c r="N19" s="366"/>
      <c r="O19" s="366"/>
      <c r="P19" s="366"/>
      <c r="Q19" s="366"/>
      <c r="R19" s="366"/>
      <c r="S19" s="366"/>
      <c r="T19" s="366"/>
      <c r="U19" s="366"/>
    </row>
    <row r="20" spans="1:21" ht="19.5" customHeight="1">
      <c r="A20" s="79"/>
      <c r="B20" s="376" t="s">
        <v>13</v>
      </c>
      <c r="C20" s="376"/>
      <c r="D20" s="376"/>
      <c r="E20" s="376"/>
      <c r="F20" s="376"/>
      <c r="G20" s="80" t="s">
        <v>4</v>
      </c>
      <c r="H20" s="80">
        <v>2430</v>
      </c>
      <c r="I20" s="243"/>
      <c r="J20" s="81">
        <f t="shared" ref="J20" si="1">H20*I20</f>
        <v>0</v>
      </c>
      <c r="L20" s="366"/>
      <c r="M20" s="366"/>
      <c r="N20" s="366"/>
      <c r="O20" s="366"/>
      <c r="P20" s="366"/>
      <c r="Q20" s="366"/>
      <c r="R20" s="366"/>
      <c r="S20" s="366"/>
      <c r="T20" s="366"/>
      <c r="U20" s="366"/>
    </row>
    <row r="21" spans="1:21">
      <c r="A21" s="187"/>
      <c r="B21" s="375"/>
      <c r="C21" s="375"/>
      <c r="D21" s="375"/>
      <c r="E21" s="375"/>
      <c r="F21" s="375"/>
      <c r="G21" s="114"/>
      <c r="H21" s="114"/>
      <c r="I21" s="232"/>
      <c r="J21" s="115"/>
    </row>
    <row r="22" spans="1:21" ht="15.75" thickBot="1">
      <c r="A22" s="1"/>
      <c r="B22" s="192"/>
      <c r="C22" s="192"/>
      <c r="D22" s="192"/>
      <c r="E22" s="192"/>
      <c r="F22" s="192"/>
      <c r="G22" s="102"/>
      <c r="H22" s="102"/>
      <c r="I22" s="199"/>
      <c r="J22" s="193"/>
    </row>
    <row r="23" spans="1:21" ht="15.75" customHeight="1" thickBot="1">
      <c r="A23" s="371" t="s">
        <v>69</v>
      </c>
      <c r="B23" s="372"/>
      <c r="C23" s="372"/>
      <c r="D23" s="372"/>
      <c r="E23" s="372"/>
      <c r="F23" s="372"/>
      <c r="G23" s="369">
        <f>J20+J17+J14</f>
        <v>0</v>
      </c>
      <c r="H23" s="369"/>
      <c r="I23" s="369"/>
      <c r="J23" s="370"/>
    </row>
    <row r="24" spans="1:21" ht="15.75">
      <c r="A24" s="142"/>
      <c r="B24" s="142"/>
      <c r="C24" s="142"/>
      <c r="D24" s="142"/>
      <c r="E24" s="142"/>
      <c r="F24" s="102"/>
      <c r="G24" s="102"/>
      <c r="H24" s="103"/>
      <c r="I24" s="201"/>
      <c r="J24" s="143"/>
    </row>
    <row r="25" spans="1:21" ht="15.75">
      <c r="A25" s="142"/>
      <c r="B25" s="142"/>
      <c r="C25" s="142"/>
      <c r="D25" s="142"/>
      <c r="E25" s="142"/>
      <c r="F25" s="102"/>
      <c r="G25" s="102"/>
      <c r="H25" s="103"/>
      <c r="I25" s="201"/>
      <c r="J25" s="143"/>
    </row>
    <row r="26" spans="1:21" ht="15.75">
      <c r="A26" s="142"/>
      <c r="B26" s="142"/>
      <c r="C26" s="142"/>
      <c r="D26" s="142"/>
      <c r="E26" s="142"/>
      <c r="F26" s="102"/>
      <c r="G26" s="102"/>
      <c r="H26" s="103"/>
      <c r="I26" s="345" t="s">
        <v>220</v>
      </c>
      <c r="J26" s="346">
        <f>G23</f>
        <v>0</v>
      </c>
    </row>
    <row r="27" spans="1:21" ht="15.75">
      <c r="A27" s="142"/>
      <c r="B27" s="142"/>
      <c r="C27" s="142"/>
      <c r="D27" s="142"/>
      <c r="E27" s="142"/>
      <c r="F27" s="102"/>
      <c r="G27" s="102"/>
      <c r="H27" s="103"/>
      <c r="I27" s="201"/>
      <c r="J27" s="143"/>
    </row>
    <row r="28" spans="1:21" ht="15.75">
      <c r="A28" s="142"/>
      <c r="B28" s="142"/>
      <c r="C28" s="142"/>
      <c r="D28" s="142"/>
      <c r="E28" s="142"/>
      <c r="F28" s="102"/>
      <c r="G28" s="102"/>
      <c r="H28" s="103"/>
      <c r="I28" s="201"/>
      <c r="J28" s="143"/>
    </row>
    <row r="29" spans="1:21" ht="15.75">
      <c r="A29" s="142"/>
      <c r="B29" s="142"/>
      <c r="C29" s="142"/>
      <c r="D29" s="142"/>
      <c r="E29" s="142"/>
      <c r="F29" s="102"/>
      <c r="G29" s="102"/>
      <c r="H29" s="103"/>
      <c r="I29" s="201"/>
      <c r="J29" s="143"/>
    </row>
    <row r="30" spans="1:21" ht="15.75">
      <c r="A30" s="142"/>
      <c r="B30" s="142"/>
      <c r="C30" s="142"/>
      <c r="D30" s="142"/>
      <c r="E30" s="142"/>
      <c r="F30" s="102"/>
      <c r="G30" s="102"/>
      <c r="H30" s="103"/>
      <c r="I30" s="201"/>
      <c r="J30" s="143"/>
    </row>
    <row r="31" spans="1:21" ht="15.75">
      <c r="A31" s="142"/>
      <c r="B31" s="142"/>
      <c r="C31" s="142"/>
      <c r="D31" s="142"/>
      <c r="E31" s="142"/>
      <c r="F31" s="102"/>
      <c r="G31" s="102"/>
      <c r="H31" s="103"/>
      <c r="I31" s="201"/>
      <c r="J31" s="143"/>
    </row>
    <row r="32" spans="1:21" ht="15.75">
      <c r="A32" s="142"/>
      <c r="B32" s="142"/>
      <c r="C32" s="142"/>
      <c r="D32" s="142"/>
      <c r="E32" s="142"/>
      <c r="F32" s="102"/>
      <c r="G32" s="102"/>
      <c r="H32" s="103"/>
      <c r="I32" s="201"/>
      <c r="J32" s="143"/>
    </row>
    <row r="33" spans="1:10" ht="15.75">
      <c r="A33" s="142"/>
      <c r="B33" s="142"/>
      <c r="C33" s="142"/>
      <c r="D33" s="142"/>
      <c r="E33" s="142"/>
      <c r="F33" s="102"/>
      <c r="G33" s="102"/>
      <c r="H33" s="103"/>
      <c r="I33" s="201"/>
      <c r="J33" s="143"/>
    </row>
    <row r="34" spans="1:10" ht="15.75">
      <c r="A34" s="142"/>
      <c r="B34" s="142"/>
      <c r="C34" s="142"/>
      <c r="D34" s="142"/>
      <c r="E34" s="142"/>
      <c r="F34" s="102"/>
      <c r="G34" s="102"/>
      <c r="H34" s="103"/>
      <c r="I34" s="201"/>
      <c r="J34" s="143"/>
    </row>
    <row r="35" spans="1:10" ht="15.75">
      <c r="A35" s="142"/>
      <c r="B35" s="142"/>
      <c r="C35" s="142"/>
      <c r="D35" s="142"/>
      <c r="E35" s="142"/>
      <c r="F35" s="102"/>
      <c r="G35" s="102"/>
      <c r="H35" s="103"/>
      <c r="I35" s="201"/>
      <c r="J35" s="143"/>
    </row>
    <row r="36" spans="1:10" s="191" customFormat="1" ht="15.75">
      <c r="A36" s="142"/>
      <c r="B36" s="142"/>
      <c r="C36" s="142"/>
      <c r="D36" s="142"/>
      <c r="E36" s="142"/>
      <c r="F36" s="142"/>
      <c r="G36" s="194"/>
      <c r="H36" s="194"/>
      <c r="I36" s="202"/>
      <c r="J36" s="194"/>
    </row>
    <row r="39" spans="1:10" ht="15.75">
      <c r="A39" s="142"/>
      <c r="B39" s="142"/>
      <c r="C39" s="142"/>
      <c r="D39" s="142"/>
      <c r="E39" s="142"/>
      <c r="F39" s="102"/>
      <c r="G39" s="373"/>
      <c r="H39" s="373"/>
      <c r="I39" s="373"/>
      <c r="J39" s="373"/>
    </row>
  </sheetData>
  <mergeCells count="30">
    <mergeCell ref="L16:U16"/>
    <mergeCell ref="L17:U17"/>
    <mergeCell ref="L18:U18"/>
    <mergeCell ref="L19:U19"/>
    <mergeCell ref="L20:U20"/>
    <mergeCell ref="L9:P9"/>
    <mergeCell ref="L12:U12"/>
    <mergeCell ref="L13:U13"/>
    <mergeCell ref="L14:U14"/>
    <mergeCell ref="L15:U15"/>
    <mergeCell ref="G23:J23"/>
    <mergeCell ref="A23:F23"/>
    <mergeCell ref="G39:J39"/>
    <mergeCell ref="A6:I6"/>
    <mergeCell ref="B13:F13"/>
    <mergeCell ref="B14:F14"/>
    <mergeCell ref="B16:F16"/>
    <mergeCell ref="B17:F17"/>
    <mergeCell ref="B19:F19"/>
    <mergeCell ref="B20:F20"/>
    <mergeCell ref="B21:F21"/>
    <mergeCell ref="A9:J9"/>
    <mergeCell ref="B12:F12"/>
    <mergeCell ref="B11:I11"/>
    <mergeCell ref="A2:E2"/>
    <mergeCell ref="A3:I3"/>
    <mergeCell ref="A4:I4"/>
    <mergeCell ref="A5:I5"/>
    <mergeCell ref="A8:J8"/>
    <mergeCell ref="B7:I7"/>
  </mergeCells>
  <pageMargins left="0.70866141732283461" right="0.70866141732283461" top="0.74803149606299213" bottom="0.74803149606299213" header="0.31496062992125984" footer="0.31496062992125984"/>
  <pageSetup paperSize="9" orientation="portrait" r:id="rId1"/>
</worksheet>
</file>

<file path=xl/worksheets/sheet3.xml><?xml version="1.0" encoding="utf-8"?>
<worksheet xmlns="http://schemas.openxmlformats.org/spreadsheetml/2006/main" xmlns:r="http://schemas.openxmlformats.org/officeDocument/2006/relationships">
  <dimension ref="A1:V315"/>
  <sheetViews>
    <sheetView topLeftCell="A167" workbookViewId="0">
      <selection activeCell="B119" sqref="B119:F149"/>
    </sheetView>
  </sheetViews>
  <sheetFormatPr defaultRowHeight="12.75"/>
  <cols>
    <col min="1" max="1" width="6.140625" style="40" customWidth="1"/>
    <col min="2" max="4" width="9.140625" style="27"/>
    <col min="5" max="5" width="7.5703125" style="27" customWidth="1"/>
    <col min="6" max="6" width="7.7109375" style="27" customWidth="1"/>
    <col min="7" max="7" width="7.140625" style="40" customWidth="1"/>
    <col min="8" max="8" width="7.28515625" style="40" customWidth="1"/>
    <col min="9" max="9" width="12.7109375" style="203" customWidth="1"/>
    <col min="10" max="10" width="14.42578125" style="40" customWidth="1"/>
    <col min="11" max="11" width="9.140625" style="40"/>
    <col min="12" max="13" width="9.140625" style="41"/>
    <col min="14" max="14" width="15.85546875" style="41" bestFit="1" customWidth="1"/>
    <col min="15" max="15" width="9.140625" style="41"/>
    <col min="16" max="16" width="14.28515625" style="41" bestFit="1" customWidth="1"/>
    <col min="17" max="16384" width="9.140625" style="41"/>
  </cols>
  <sheetData>
    <row r="1" spans="1:10">
      <c r="A1" s="411"/>
      <c r="B1" s="411"/>
      <c r="C1" s="411"/>
      <c r="D1" s="411"/>
      <c r="E1" s="411"/>
      <c r="F1" s="411"/>
      <c r="G1" s="411"/>
      <c r="H1" s="411"/>
      <c r="I1" s="411"/>
      <c r="J1" s="357"/>
    </row>
    <row r="2" spans="1:10" ht="16.5" customHeight="1">
      <c r="A2" s="417" t="s">
        <v>17</v>
      </c>
      <c r="B2" s="417"/>
      <c r="C2" s="417"/>
      <c r="D2" s="417"/>
      <c r="E2" s="417"/>
      <c r="F2" s="417"/>
      <c r="G2" s="417"/>
      <c r="H2" s="417"/>
      <c r="I2" s="417"/>
      <c r="J2" s="417"/>
    </row>
    <row r="3" spans="1:10" ht="13.5" thickBot="1"/>
    <row r="4" spans="1:10" ht="15.75" thickBot="1">
      <c r="A4" s="391" t="s">
        <v>18</v>
      </c>
      <c r="B4" s="392"/>
      <c r="C4" s="392"/>
      <c r="D4" s="392"/>
      <c r="E4" s="392"/>
      <c r="F4" s="392"/>
      <c r="G4" s="392"/>
      <c r="H4" s="392"/>
      <c r="I4" s="392"/>
      <c r="J4" s="393"/>
    </row>
    <row r="5" spans="1:10" ht="12.75" customHeight="1">
      <c r="A5" s="412" t="s">
        <v>15</v>
      </c>
      <c r="B5" s="413"/>
      <c r="C5" s="413"/>
      <c r="D5" s="413"/>
      <c r="E5" s="413"/>
      <c r="F5" s="413"/>
      <c r="G5" s="413"/>
      <c r="H5" s="413"/>
      <c r="I5" s="413"/>
    </row>
    <row r="6" spans="1:10" ht="80.25" customHeight="1">
      <c r="A6" s="418" t="s">
        <v>344</v>
      </c>
      <c r="B6" s="418"/>
      <c r="C6" s="418"/>
      <c r="D6" s="418"/>
      <c r="E6" s="418"/>
      <c r="F6" s="418"/>
      <c r="G6" s="418"/>
      <c r="H6" s="418"/>
      <c r="I6" s="418"/>
    </row>
    <row r="7" spans="1:10" ht="56.25" customHeight="1">
      <c r="A7" s="418" t="s">
        <v>16</v>
      </c>
      <c r="B7" s="418"/>
      <c r="C7" s="418"/>
      <c r="D7" s="418"/>
      <c r="E7" s="418"/>
      <c r="F7" s="418"/>
      <c r="G7" s="418"/>
      <c r="H7" s="418"/>
      <c r="I7" s="418"/>
    </row>
    <row r="8" spans="1:10" ht="21.75" customHeight="1">
      <c r="A8" s="27"/>
      <c r="B8" s="384"/>
      <c r="C8" s="384"/>
      <c r="D8" s="384"/>
      <c r="E8" s="384"/>
      <c r="F8" s="384"/>
      <c r="G8" s="384"/>
      <c r="H8" s="384"/>
      <c r="I8" s="384"/>
    </row>
    <row r="9" spans="1:10" ht="36">
      <c r="A9" s="248" t="s">
        <v>0</v>
      </c>
      <c r="B9" s="414" t="s">
        <v>1</v>
      </c>
      <c r="C9" s="415"/>
      <c r="D9" s="415"/>
      <c r="E9" s="415"/>
      <c r="F9" s="416"/>
      <c r="G9" s="249" t="s">
        <v>3</v>
      </c>
      <c r="H9" s="249" t="s">
        <v>2</v>
      </c>
      <c r="I9" s="250" t="s">
        <v>226</v>
      </c>
      <c r="J9" s="249" t="s">
        <v>6</v>
      </c>
    </row>
    <row r="10" spans="1:10">
      <c r="A10" s="14"/>
      <c r="B10" s="21"/>
      <c r="C10" s="21"/>
      <c r="D10" s="21"/>
      <c r="E10" s="21"/>
      <c r="F10" s="21"/>
      <c r="G10" s="15"/>
      <c r="H10" s="15"/>
      <c r="I10" s="204"/>
      <c r="J10" s="15"/>
    </row>
    <row r="11" spans="1:10" ht="94.5" customHeight="1">
      <c r="A11" s="16" t="s">
        <v>19</v>
      </c>
      <c r="B11" s="410" t="s">
        <v>215</v>
      </c>
      <c r="C11" s="410"/>
      <c r="D11" s="410"/>
      <c r="E11" s="410"/>
      <c r="F11" s="410"/>
      <c r="G11" s="42"/>
      <c r="H11" s="42"/>
      <c r="I11" s="205"/>
      <c r="J11" s="43"/>
    </row>
    <row r="12" spans="1:10" ht="14.25" customHeight="1">
      <c r="A12" s="44"/>
      <c r="B12" s="397" t="s">
        <v>210</v>
      </c>
      <c r="C12" s="397"/>
      <c r="D12" s="397"/>
      <c r="E12" s="397"/>
      <c r="F12" s="397"/>
      <c r="G12" s="17" t="s">
        <v>5</v>
      </c>
      <c r="H12" s="17">
        <v>30</v>
      </c>
      <c r="I12" s="244"/>
      <c r="J12" s="18">
        <f t="shared" ref="J12" si="0">H12*I12</f>
        <v>0</v>
      </c>
    </row>
    <row r="13" spans="1:10">
      <c r="B13" s="26"/>
      <c r="C13" s="26"/>
      <c r="D13" s="26"/>
      <c r="E13" s="26"/>
      <c r="F13" s="26"/>
      <c r="G13" s="19"/>
      <c r="H13" s="19"/>
      <c r="I13" s="202"/>
      <c r="J13" s="49"/>
    </row>
    <row r="14" spans="1:10" ht="72" customHeight="1">
      <c r="A14" s="16" t="s">
        <v>20</v>
      </c>
      <c r="B14" s="410" t="s">
        <v>21</v>
      </c>
      <c r="C14" s="410"/>
      <c r="D14" s="410"/>
      <c r="E14" s="410"/>
      <c r="F14" s="410"/>
      <c r="G14" s="42"/>
      <c r="H14" s="42"/>
      <c r="I14" s="205"/>
      <c r="J14" s="43"/>
    </row>
    <row r="15" spans="1:10">
      <c r="A15" s="44"/>
      <c r="B15" s="397" t="s">
        <v>210</v>
      </c>
      <c r="C15" s="397"/>
      <c r="D15" s="397"/>
      <c r="E15" s="397"/>
      <c r="F15" s="397"/>
      <c r="G15" s="17" t="s">
        <v>5</v>
      </c>
      <c r="H15" s="17">
        <v>5</v>
      </c>
      <c r="I15" s="244"/>
      <c r="J15" s="18">
        <f t="shared" ref="J15" si="1">H15*I15</f>
        <v>0</v>
      </c>
    </row>
    <row r="17" spans="1:10" ht="171" customHeight="1">
      <c r="A17" s="16" t="s">
        <v>22</v>
      </c>
      <c r="B17" s="410" t="s">
        <v>228</v>
      </c>
      <c r="C17" s="410"/>
      <c r="D17" s="410"/>
      <c r="E17" s="410"/>
      <c r="F17" s="410"/>
      <c r="G17" s="42"/>
      <c r="H17" s="42"/>
      <c r="I17" s="205"/>
      <c r="J17" s="43"/>
    </row>
    <row r="18" spans="1:10" ht="12" customHeight="1">
      <c r="A18" s="44"/>
      <c r="B18" s="397" t="s">
        <v>210</v>
      </c>
      <c r="C18" s="397"/>
      <c r="D18" s="397"/>
      <c r="E18" s="397"/>
      <c r="F18" s="397"/>
      <c r="G18" s="17" t="s">
        <v>5</v>
      </c>
      <c r="H18" s="17">
        <v>1</v>
      </c>
      <c r="I18" s="244"/>
      <c r="J18" s="18">
        <f t="shared" ref="J18" si="2">H18*I18</f>
        <v>0</v>
      </c>
    </row>
    <row r="19" spans="1:10">
      <c r="I19" s="194"/>
    </row>
    <row r="20" spans="1:10" ht="110.25" customHeight="1">
      <c r="A20" s="16" t="s">
        <v>23</v>
      </c>
      <c r="B20" s="410" t="s">
        <v>262</v>
      </c>
      <c r="C20" s="410"/>
      <c r="D20" s="410"/>
      <c r="E20" s="410"/>
      <c r="F20" s="410"/>
      <c r="G20" s="42"/>
      <c r="H20" s="42"/>
      <c r="I20" s="245"/>
      <c r="J20" s="43"/>
    </row>
    <row r="21" spans="1:10">
      <c r="A21" s="44"/>
      <c r="B21" s="397" t="s">
        <v>210</v>
      </c>
      <c r="C21" s="397"/>
      <c r="D21" s="397"/>
      <c r="E21" s="397"/>
      <c r="F21" s="397"/>
      <c r="G21" s="17" t="s">
        <v>5</v>
      </c>
      <c r="H21" s="17">
        <v>30</v>
      </c>
      <c r="I21" s="244"/>
      <c r="J21" s="18">
        <f t="shared" ref="J21" si="3">H21*I21</f>
        <v>0</v>
      </c>
    </row>
    <row r="22" spans="1:10">
      <c r="I22" s="194"/>
    </row>
    <row r="23" spans="1:10" ht="251.25" customHeight="1">
      <c r="A23" s="16" t="s">
        <v>24</v>
      </c>
      <c r="B23" s="410" t="s">
        <v>229</v>
      </c>
      <c r="C23" s="410"/>
      <c r="D23" s="410"/>
      <c r="E23" s="410"/>
      <c r="F23" s="410"/>
      <c r="G23" s="42"/>
      <c r="H23" s="42"/>
      <c r="I23" s="245"/>
      <c r="J23" s="43"/>
    </row>
    <row r="24" spans="1:10">
      <c r="A24" s="44"/>
      <c r="B24" s="397" t="s">
        <v>210</v>
      </c>
      <c r="C24" s="397"/>
      <c r="D24" s="397"/>
      <c r="E24" s="397"/>
      <c r="F24" s="397"/>
      <c r="G24" s="17" t="s">
        <v>5</v>
      </c>
      <c r="H24" s="17">
        <v>143</v>
      </c>
      <c r="I24" s="244"/>
      <c r="J24" s="18">
        <f t="shared" ref="J24" si="4">H24*I24</f>
        <v>0</v>
      </c>
    </row>
    <row r="25" spans="1:10">
      <c r="I25" s="194"/>
    </row>
    <row r="26" spans="1:10" ht="74.25" customHeight="1">
      <c r="A26" s="16" t="s">
        <v>25</v>
      </c>
      <c r="B26" s="398" t="s">
        <v>230</v>
      </c>
      <c r="C26" s="409"/>
      <c r="D26" s="409"/>
      <c r="E26" s="409"/>
      <c r="F26" s="409"/>
      <c r="G26" s="42"/>
      <c r="H26" s="42"/>
      <c r="I26" s="245"/>
      <c r="J26" s="43"/>
    </row>
    <row r="27" spans="1:10">
      <c r="A27" s="44"/>
      <c r="B27" s="397" t="s">
        <v>210</v>
      </c>
      <c r="C27" s="397"/>
      <c r="D27" s="397"/>
      <c r="E27" s="397"/>
      <c r="F27" s="397"/>
      <c r="G27" s="17" t="s">
        <v>5</v>
      </c>
      <c r="H27" s="17">
        <v>39</v>
      </c>
      <c r="I27" s="244"/>
      <c r="J27" s="18">
        <f t="shared" ref="J27" si="5">H27*I27</f>
        <v>0</v>
      </c>
    </row>
    <row r="28" spans="1:10">
      <c r="I28" s="194"/>
    </row>
    <row r="29" spans="1:10" ht="121.5" customHeight="1">
      <c r="A29" s="16" t="s">
        <v>26</v>
      </c>
      <c r="B29" s="409" t="s">
        <v>231</v>
      </c>
      <c r="C29" s="409"/>
      <c r="D29" s="409"/>
      <c r="E29" s="409"/>
      <c r="F29" s="409"/>
      <c r="G29" s="42"/>
      <c r="H29" s="42"/>
      <c r="I29" s="245"/>
      <c r="J29" s="43"/>
    </row>
    <row r="30" spans="1:10">
      <c r="A30" s="44"/>
      <c r="B30" s="397" t="s">
        <v>210</v>
      </c>
      <c r="C30" s="397"/>
      <c r="D30" s="397"/>
      <c r="E30" s="397"/>
      <c r="F30" s="397"/>
      <c r="G30" s="17" t="s">
        <v>5</v>
      </c>
      <c r="H30" s="17">
        <v>1</v>
      </c>
      <c r="I30" s="244">
        <v>0</v>
      </c>
      <c r="J30" s="18">
        <f t="shared" ref="J30" si="6">H30*I30</f>
        <v>0</v>
      </c>
    </row>
    <row r="31" spans="1:10">
      <c r="I31" s="194"/>
    </row>
    <row r="32" spans="1:10" ht="113.25" customHeight="1">
      <c r="A32" s="16" t="s">
        <v>27</v>
      </c>
      <c r="B32" s="409" t="s">
        <v>232</v>
      </c>
      <c r="C32" s="409"/>
      <c r="D32" s="409"/>
      <c r="E32" s="409"/>
      <c r="F32" s="409"/>
      <c r="G32" s="42"/>
      <c r="H32" s="42"/>
      <c r="I32" s="245"/>
      <c r="J32" s="43"/>
    </row>
    <row r="33" spans="1:10">
      <c r="A33" s="44"/>
      <c r="B33" s="397" t="s">
        <v>210</v>
      </c>
      <c r="C33" s="397"/>
      <c r="D33" s="397"/>
      <c r="E33" s="397"/>
      <c r="F33" s="397"/>
      <c r="G33" s="17" t="s">
        <v>5</v>
      </c>
      <c r="H33" s="17">
        <v>130</v>
      </c>
      <c r="I33" s="244"/>
      <c r="J33" s="18">
        <f t="shared" ref="J33" si="7">H33*I33</f>
        <v>0</v>
      </c>
    </row>
    <row r="34" spans="1:10">
      <c r="I34" s="194"/>
    </row>
    <row r="35" spans="1:10" ht="69.75" customHeight="1">
      <c r="A35" s="16" t="s">
        <v>28</v>
      </c>
      <c r="B35" s="409" t="s">
        <v>213</v>
      </c>
      <c r="C35" s="409"/>
      <c r="D35" s="409"/>
      <c r="E35" s="409"/>
      <c r="F35" s="409"/>
      <c r="G35" s="42"/>
      <c r="H35" s="42"/>
      <c r="I35" s="245"/>
      <c r="J35" s="43"/>
    </row>
    <row r="36" spans="1:10">
      <c r="A36" s="44"/>
      <c r="B36" s="397" t="s">
        <v>210</v>
      </c>
      <c r="C36" s="397"/>
      <c r="D36" s="397"/>
      <c r="E36" s="397"/>
      <c r="F36" s="397"/>
      <c r="G36" s="17" t="s">
        <v>5</v>
      </c>
      <c r="H36" s="17">
        <v>5</v>
      </c>
      <c r="I36" s="244"/>
      <c r="J36" s="18">
        <f t="shared" ref="J36" si="8">H36*I36</f>
        <v>0</v>
      </c>
    </row>
    <row r="37" spans="1:10">
      <c r="I37" s="194"/>
    </row>
    <row r="38" spans="1:10" ht="69" customHeight="1">
      <c r="A38" s="16" t="s">
        <v>30</v>
      </c>
      <c r="B38" s="409" t="s">
        <v>29</v>
      </c>
      <c r="C38" s="409"/>
      <c r="D38" s="409"/>
      <c r="E38" s="409"/>
      <c r="F38" s="409"/>
      <c r="G38" s="42"/>
      <c r="H38" s="42"/>
      <c r="I38" s="245"/>
      <c r="J38" s="45"/>
    </row>
    <row r="39" spans="1:10">
      <c r="A39" s="44"/>
      <c r="B39" s="397" t="s">
        <v>210</v>
      </c>
      <c r="C39" s="397"/>
      <c r="D39" s="397"/>
      <c r="E39" s="397"/>
      <c r="F39" s="397"/>
      <c r="G39" s="17" t="s">
        <v>5</v>
      </c>
      <c r="H39" s="17">
        <v>5</v>
      </c>
      <c r="I39" s="244"/>
      <c r="J39" s="18">
        <f t="shared" ref="J39" si="9">H39*I39</f>
        <v>0</v>
      </c>
    </row>
    <row r="40" spans="1:10">
      <c r="H40" s="46"/>
      <c r="I40" s="194"/>
      <c r="J40" s="46"/>
    </row>
    <row r="41" spans="1:10" ht="49.5" customHeight="1">
      <c r="A41" s="16" t="s">
        <v>31</v>
      </c>
      <c r="B41" s="410" t="s">
        <v>32</v>
      </c>
      <c r="C41" s="410"/>
      <c r="D41" s="410"/>
      <c r="E41" s="410"/>
      <c r="F41" s="410"/>
      <c r="G41" s="42"/>
      <c r="H41" s="42"/>
      <c r="I41" s="245"/>
      <c r="J41" s="43"/>
    </row>
    <row r="42" spans="1:10">
      <c r="A42" s="44"/>
      <c r="B42" s="397" t="s">
        <v>33</v>
      </c>
      <c r="C42" s="397"/>
      <c r="D42" s="397"/>
      <c r="E42" s="397"/>
      <c r="F42" s="397"/>
      <c r="G42" s="17" t="s">
        <v>34</v>
      </c>
      <c r="H42" s="17">
        <v>265</v>
      </c>
      <c r="I42" s="244"/>
      <c r="J42" s="18">
        <f t="shared" ref="J42" si="10">H42*I42</f>
        <v>0</v>
      </c>
    </row>
    <row r="43" spans="1:10">
      <c r="I43" s="194"/>
    </row>
    <row r="44" spans="1:10" ht="97.5" customHeight="1">
      <c r="A44" s="16" t="s">
        <v>263</v>
      </c>
      <c r="B44" s="396" t="s">
        <v>233</v>
      </c>
      <c r="C44" s="410"/>
      <c r="D44" s="410"/>
      <c r="E44" s="410"/>
      <c r="F44" s="410"/>
      <c r="G44" s="42"/>
      <c r="H44" s="42"/>
      <c r="I44" s="245"/>
      <c r="J44" s="43"/>
    </row>
    <row r="45" spans="1:10" ht="17.25" customHeight="1">
      <c r="A45" s="44"/>
      <c r="B45" s="397" t="s">
        <v>210</v>
      </c>
      <c r="C45" s="397"/>
      <c r="D45" s="397"/>
      <c r="E45" s="397"/>
      <c r="F45" s="397"/>
      <c r="G45" s="17" t="s">
        <v>5</v>
      </c>
      <c r="H45" s="17">
        <v>6</v>
      </c>
      <c r="I45" s="244"/>
      <c r="J45" s="18">
        <f t="shared" ref="J45" si="11">H45*I45</f>
        <v>0</v>
      </c>
    </row>
    <row r="46" spans="1:10" ht="13.5" thickBot="1">
      <c r="A46" s="48"/>
      <c r="B46" s="408"/>
      <c r="C46" s="408"/>
      <c r="D46" s="408"/>
      <c r="E46" s="408"/>
      <c r="F46" s="408"/>
      <c r="G46" s="394"/>
      <c r="H46" s="395"/>
      <c r="I46" s="395"/>
      <c r="J46" s="395"/>
    </row>
    <row r="47" spans="1:10" ht="13.5" thickBot="1">
      <c r="A47" s="51"/>
      <c r="B47" s="419" t="s">
        <v>35</v>
      </c>
      <c r="C47" s="419"/>
      <c r="D47" s="419"/>
      <c r="E47" s="419"/>
      <c r="F47" s="419"/>
      <c r="G47" s="405">
        <f>J45+J42+J39+J36+J33+J30+J27+J24+J21+J18+J15+J12</f>
        <v>0</v>
      </c>
      <c r="H47" s="406"/>
      <c r="I47" s="406"/>
      <c r="J47" s="407"/>
    </row>
    <row r="49" spans="1:11" ht="13.5" thickBot="1"/>
    <row r="50" spans="1:11" ht="15.75" thickBot="1">
      <c r="A50" s="391" t="s">
        <v>36</v>
      </c>
      <c r="B50" s="392"/>
      <c r="C50" s="392"/>
      <c r="D50" s="392"/>
      <c r="E50" s="392"/>
      <c r="F50" s="392"/>
      <c r="G50" s="392"/>
      <c r="H50" s="392"/>
      <c r="I50" s="392"/>
      <c r="J50" s="393"/>
    </row>
    <row r="51" spans="1:11">
      <c r="A51" s="420" t="s">
        <v>37</v>
      </c>
      <c r="B51" s="420"/>
      <c r="C51" s="420"/>
      <c r="D51" s="420"/>
      <c r="E51" s="420"/>
      <c r="F51" s="420"/>
      <c r="G51" s="420"/>
      <c r="H51" s="420"/>
      <c r="I51" s="420"/>
      <c r="J51" s="34"/>
      <c r="K51" s="27"/>
    </row>
    <row r="52" spans="1:11">
      <c r="A52" s="421" t="s">
        <v>345</v>
      </c>
      <c r="B52" s="421"/>
      <c r="C52" s="421"/>
      <c r="D52" s="421"/>
      <c r="E52" s="421"/>
      <c r="F52" s="421"/>
      <c r="G52" s="421"/>
      <c r="H52" s="421"/>
      <c r="I52" s="421"/>
      <c r="J52" s="34"/>
      <c r="K52" s="27"/>
    </row>
    <row r="53" spans="1:11">
      <c r="A53" s="421"/>
      <c r="B53" s="421"/>
      <c r="C53" s="421"/>
      <c r="D53" s="421"/>
      <c r="E53" s="421"/>
      <c r="F53" s="421"/>
      <c r="G53" s="421"/>
      <c r="H53" s="421"/>
      <c r="I53" s="421"/>
      <c r="J53" s="34"/>
      <c r="K53" s="27"/>
    </row>
    <row r="54" spans="1:11">
      <c r="A54" s="421"/>
      <c r="B54" s="421"/>
      <c r="C54" s="421"/>
      <c r="D54" s="421"/>
      <c r="E54" s="421"/>
      <c r="F54" s="421"/>
      <c r="G54" s="421"/>
      <c r="H54" s="421"/>
      <c r="I54" s="421"/>
      <c r="J54" s="34"/>
      <c r="K54" s="27"/>
    </row>
    <row r="55" spans="1:11">
      <c r="A55" s="421"/>
      <c r="B55" s="421"/>
      <c r="C55" s="421"/>
      <c r="D55" s="421"/>
      <c r="E55" s="421"/>
      <c r="F55" s="421"/>
      <c r="G55" s="421"/>
      <c r="H55" s="421"/>
      <c r="I55" s="421"/>
      <c r="J55" s="34"/>
      <c r="K55" s="27"/>
    </row>
    <row r="56" spans="1:11" ht="69.75" customHeight="1">
      <c r="A56" s="421"/>
      <c r="B56" s="421"/>
      <c r="C56" s="421"/>
      <c r="D56" s="421"/>
      <c r="E56" s="421"/>
      <c r="F56" s="421"/>
      <c r="G56" s="421"/>
      <c r="H56" s="421"/>
      <c r="I56" s="421"/>
      <c r="J56" s="34"/>
      <c r="K56" s="27"/>
    </row>
    <row r="57" spans="1:11" ht="14.25" customHeight="1">
      <c r="A57" s="418" t="s">
        <v>346</v>
      </c>
      <c r="B57" s="418"/>
      <c r="C57" s="418"/>
      <c r="D57" s="418"/>
      <c r="E57" s="418"/>
      <c r="F57" s="418"/>
      <c r="G57" s="418"/>
      <c r="H57" s="418"/>
      <c r="I57" s="206"/>
      <c r="J57" s="34"/>
      <c r="K57" s="27"/>
    </row>
    <row r="58" spans="1:11">
      <c r="A58" s="66" t="s">
        <v>336</v>
      </c>
      <c r="B58" s="66"/>
      <c r="C58" s="67"/>
      <c r="D58" s="68"/>
      <c r="E58" s="66"/>
      <c r="F58" s="69"/>
      <c r="G58" s="65"/>
      <c r="H58" s="65"/>
      <c r="I58" s="206"/>
      <c r="J58" s="34"/>
      <c r="K58" s="27"/>
    </row>
    <row r="59" spans="1:11">
      <c r="A59" s="66" t="s">
        <v>335</v>
      </c>
      <c r="B59" s="66"/>
      <c r="C59" s="67"/>
      <c r="D59" s="68"/>
      <c r="E59" s="66"/>
      <c r="F59" s="65"/>
      <c r="G59" s="65"/>
      <c r="H59" s="65"/>
      <c r="I59" s="206"/>
      <c r="J59" s="34"/>
      <c r="K59" s="27"/>
    </row>
    <row r="60" spans="1:11">
      <c r="A60" s="66" t="s">
        <v>337</v>
      </c>
      <c r="B60" s="66"/>
      <c r="C60" s="67"/>
      <c r="D60" s="68"/>
      <c r="E60" s="66"/>
      <c r="F60" s="69"/>
      <c r="G60" s="69"/>
      <c r="H60" s="69"/>
      <c r="I60" s="207"/>
      <c r="J60" s="70"/>
      <c r="K60" s="27"/>
    </row>
    <row r="61" spans="1:11">
      <c r="A61" s="66" t="s">
        <v>38</v>
      </c>
      <c r="B61" s="66"/>
      <c r="C61" s="67"/>
      <c r="D61" s="68"/>
      <c r="E61" s="66"/>
      <c r="F61" s="69"/>
      <c r="G61" s="69"/>
      <c r="H61" s="69"/>
      <c r="I61" s="207"/>
      <c r="J61" s="70"/>
      <c r="K61" s="27"/>
    </row>
    <row r="62" spans="1:11">
      <c r="A62" s="66" t="s">
        <v>339</v>
      </c>
      <c r="B62" s="66"/>
      <c r="C62" s="67"/>
      <c r="D62" s="68"/>
      <c r="E62" s="66"/>
      <c r="F62" s="69"/>
      <c r="G62" s="69"/>
      <c r="H62" s="69"/>
      <c r="I62" s="207"/>
      <c r="J62" s="70"/>
      <c r="K62" s="27"/>
    </row>
    <row r="63" spans="1:11">
      <c r="A63" s="66" t="s">
        <v>338</v>
      </c>
      <c r="B63" s="66"/>
      <c r="C63" s="67"/>
      <c r="D63" s="68"/>
      <c r="E63" s="66"/>
      <c r="F63" s="69"/>
      <c r="G63" s="69"/>
      <c r="H63" s="69"/>
      <c r="I63" s="207"/>
      <c r="J63" s="70"/>
      <c r="K63" s="27"/>
    </row>
    <row r="64" spans="1:11">
      <c r="A64" s="66" t="s">
        <v>39</v>
      </c>
      <c r="B64" s="66"/>
      <c r="C64" s="67"/>
      <c r="D64" s="68"/>
      <c r="E64" s="66"/>
      <c r="F64" s="69"/>
      <c r="G64" s="69"/>
      <c r="H64" s="69"/>
      <c r="I64" s="207"/>
      <c r="J64" s="70"/>
      <c r="K64" s="27"/>
    </row>
    <row r="65" spans="1:11">
      <c r="A65" s="66" t="s">
        <v>40</v>
      </c>
      <c r="B65" s="66"/>
      <c r="C65" s="67"/>
      <c r="D65" s="68"/>
      <c r="E65" s="66"/>
      <c r="F65" s="69"/>
      <c r="G65" s="69"/>
      <c r="H65" s="69"/>
      <c r="I65" s="207"/>
      <c r="J65" s="70"/>
      <c r="K65" s="27"/>
    </row>
    <row r="66" spans="1:11">
      <c r="A66" s="66" t="s">
        <v>41</v>
      </c>
      <c r="B66" s="66"/>
      <c r="C66" s="67"/>
      <c r="D66" s="68"/>
      <c r="E66" s="66"/>
      <c r="F66" s="69"/>
      <c r="G66" s="69"/>
      <c r="H66" s="69"/>
      <c r="I66" s="207"/>
      <c r="J66" s="70"/>
      <c r="K66" s="27"/>
    </row>
    <row r="67" spans="1:11">
      <c r="A67" s="66" t="s">
        <v>42</v>
      </c>
      <c r="B67" s="66"/>
      <c r="C67" s="67"/>
      <c r="D67" s="68"/>
      <c r="E67" s="66"/>
      <c r="F67" s="69"/>
      <c r="G67" s="69"/>
      <c r="H67" s="69"/>
      <c r="I67" s="207"/>
      <c r="J67" s="70"/>
      <c r="K67" s="27"/>
    </row>
    <row r="68" spans="1:11">
      <c r="A68" s="66" t="s">
        <v>43</v>
      </c>
      <c r="B68" s="66"/>
      <c r="C68" s="67"/>
      <c r="D68" s="68"/>
      <c r="E68" s="66"/>
      <c r="F68" s="69"/>
      <c r="G68" s="69"/>
      <c r="H68" s="69"/>
      <c r="I68" s="207"/>
      <c r="J68" s="70"/>
      <c r="K68" s="27"/>
    </row>
    <row r="69" spans="1:11">
      <c r="A69" s="66" t="s">
        <v>44</v>
      </c>
      <c r="B69" s="66"/>
      <c r="C69" s="67"/>
      <c r="D69" s="68"/>
      <c r="E69" s="66"/>
      <c r="F69" s="69"/>
      <c r="G69" s="69"/>
      <c r="H69" s="69"/>
      <c r="I69" s="207"/>
      <c r="J69" s="70"/>
      <c r="K69" s="27"/>
    </row>
    <row r="70" spans="1:11">
      <c r="A70" s="66" t="s">
        <v>45</v>
      </c>
      <c r="B70" s="66"/>
      <c r="C70" s="67"/>
      <c r="D70" s="68"/>
      <c r="E70" s="66"/>
      <c r="F70" s="69"/>
      <c r="G70" s="69"/>
      <c r="H70" s="69"/>
      <c r="I70" s="207"/>
      <c r="J70" s="70"/>
      <c r="K70" s="27"/>
    </row>
    <row r="71" spans="1:11">
      <c r="A71" s="66" t="s">
        <v>46</v>
      </c>
      <c r="B71" s="66"/>
      <c r="C71" s="67"/>
      <c r="D71" s="68"/>
      <c r="E71" s="66"/>
      <c r="F71" s="69"/>
      <c r="G71" s="69"/>
      <c r="H71" s="69"/>
      <c r="I71" s="207"/>
      <c r="J71" s="70"/>
      <c r="K71" s="27"/>
    </row>
    <row r="72" spans="1:11">
      <c r="A72" s="66" t="s">
        <v>47</v>
      </c>
      <c r="B72" s="66"/>
      <c r="C72" s="67"/>
      <c r="D72" s="68"/>
      <c r="E72" s="66"/>
      <c r="F72" s="69"/>
      <c r="G72" s="69"/>
      <c r="H72" s="69"/>
      <c r="I72" s="207"/>
      <c r="J72" s="70"/>
      <c r="K72" s="27"/>
    </row>
    <row r="73" spans="1:11">
      <c r="A73" s="422" t="s">
        <v>48</v>
      </c>
      <c r="B73" s="422"/>
      <c r="C73" s="422"/>
      <c r="D73" s="422"/>
      <c r="E73" s="422"/>
      <c r="F73" s="422"/>
      <c r="G73" s="422"/>
      <c r="H73" s="422"/>
      <c r="I73" s="422"/>
      <c r="J73" s="70"/>
      <c r="K73" s="27"/>
    </row>
    <row r="74" spans="1:11">
      <c r="A74" s="422"/>
      <c r="B74" s="422"/>
      <c r="C74" s="422"/>
      <c r="D74" s="422"/>
      <c r="E74" s="422"/>
      <c r="F74" s="422"/>
      <c r="G74" s="422"/>
      <c r="H74" s="422"/>
      <c r="I74" s="422"/>
      <c r="J74" s="70"/>
      <c r="K74" s="27"/>
    </row>
    <row r="75" spans="1:11">
      <c r="A75" s="422"/>
      <c r="B75" s="422"/>
      <c r="C75" s="422"/>
      <c r="D75" s="422"/>
      <c r="E75" s="422"/>
      <c r="F75" s="422"/>
      <c r="G75" s="422"/>
      <c r="H75" s="422"/>
      <c r="I75" s="422"/>
      <c r="J75" s="70"/>
      <c r="K75" s="27"/>
    </row>
    <row r="76" spans="1:11">
      <c r="A76" s="422" t="s">
        <v>49</v>
      </c>
      <c r="B76" s="422"/>
      <c r="C76" s="422"/>
      <c r="D76" s="422"/>
      <c r="E76" s="422"/>
      <c r="F76" s="422"/>
      <c r="G76" s="422"/>
      <c r="H76" s="422"/>
      <c r="I76" s="422"/>
      <c r="J76" s="70"/>
      <c r="K76" s="27"/>
    </row>
    <row r="77" spans="1:11">
      <c r="A77" s="422"/>
      <c r="B77" s="422"/>
      <c r="C77" s="422"/>
      <c r="D77" s="422"/>
      <c r="E77" s="422"/>
      <c r="F77" s="422"/>
      <c r="G77" s="422"/>
      <c r="H77" s="422"/>
      <c r="I77" s="422"/>
      <c r="J77" s="34"/>
      <c r="K77" s="27"/>
    </row>
    <row r="78" spans="1:11">
      <c r="A78" s="66" t="s">
        <v>50</v>
      </c>
      <c r="B78" s="66"/>
      <c r="C78" s="71"/>
      <c r="D78" s="68"/>
      <c r="E78" s="66"/>
      <c r="F78" s="69"/>
      <c r="G78" s="69"/>
      <c r="H78" s="69"/>
      <c r="I78" s="207"/>
      <c r="J78" s="70"/>
      <c r="K78" s="27"/>
    </row>
    <row r="79" spans="1:11">
      <c r="A79" s="423" t="s">
        <v>51</v>
      </c>
      <c r="B79" s="423"/>
      <c r="C79" s="423"/>
      <c r="D79" s="423"/>
      <c r="E79" s="423"/>
      <c r="F79" s="423"/>
      <c r="G79" s="423"/>
      <c r="H79" s="423"/>
      <c r="I79" s="423"/>
      <c r="J79" s="69"/>
      <c r="K79" s="27"/>
    </row>
    <row r="80" spans="1:11">
      <c r="A80" s="66" t="s">
        <v>52</v>
      </c>
      <c r="B80" s="66"/>
      <c r="C80" s="71"/>
      <c r="D80" s="68"/>
      <c r="E80" s="66"/>
      <c r="F80" s="69"/>
      <c r="G80" s="69"/>
      <c r="H80" s="69"/>
      <c r="I80" s="208"/>
      <c r="J80" s="69"/>
      <c r="K80" s="27"/>
    </row>
    <row r="81" spans="1:11">
      <c r="A81" s="66" t="s">
        <v>53</v>
      </c>
      <c r="B81" s="66"/>
      <c r="C81" s="71"/>
      <c r="D81" s="68"/>
      <c r="E81" s="66"/>
      <c r="F81" s="69"/>
      <c r="G81" s="69"/>
      <c r="H81" s="69"/>
      <c r="I81" s="208"/>
      <c r="J81" s="69"/>
      <c r="K81" s="27"/>
    </row>
    <row r="82" spans="1:11">
      <c r="A82" s="66" t="s">
        <v>54</v>
      </c>
      <c r="B82" s="66"/>
      <c r="C82" s="71"/>
      <c r="D82" s="68"/>
      <c r="E82" s="66"/>
      <c r="F82" s="69"/>
      <c r="G82" s="69"/>
      <c r="H82" s="69"/>
      <c r="I82" s="208"/>
      <c r="J82" s="69"/>
      <c r="K82" s="27"/>
    </row>
    <row r="83" spans="1:11">
      <c r="A83" s="66" t="s">
        <v>55</v>
      </c>
      <c r="B83" s="66"/>
      <c r="C83" s="71"/>
      <c r="D83" s="68"/>
      <c r="E83" s="66"/>
      <c r="F83" s="66"/>
      <c r="G83" s="66"/>
      <c r="H83" s="66"/>
      <c r="I83" s="209"/>
      <c r="J83" s="66"/>
      <c r="K83" s="27"/>
    </row>
    <row r="84" spans="1:11">
      <c r="A84" s="66" t="s">
        <v>56</v>
      </c>
      <c r="B84" s="66"/>
      <c r="C84" s="71"/>
      <c r="D84" s="68"/>
      <c r="E84" s="66"/>
      <c r="F84" s="66"/>
      <c r="G84" s="66"/>
      <c r="H84" s="66"/>
      <c r="I84" s="209"/>
      <c r="J84" s="66"/>
      <c r="K84" s="27"/>
    </row>
    <row r="85" spans="1:11">
      <c r="A85" s="66" t="s">
        <v>57</v>
      </c>
      <c r="B85" s="66"/>
      <c r="C85" s="71"/>
      <c r="D85" s="68"/>
      <c r="E85" s="66"/>
      <c r="F85" s="66"/>
      <c r="G85" s="66"/>
      <c r="H85" s="66"/>
      <c r="I85" s="209"/>
      <c r="J85" s="66"/>
      <c r="K85" s="27"/>
    </row>
    <row r="86" spans="1:11">
      <c r="A86" s="66" t="s">
        <v>58</v>
      </c>
      <c r="B86" s="66"/>
      <c r="C86" s="71"/>
      <c r="D86" s="68"/>
      <c r="E86" s="66"/>
      <c r="F86" s="66"/>
      <c r="G86" s="66"/>
      <c r="H86" s="66"/>
      <c r="I86" s="209"/>
      <c r="J86" s="66"/>
      <c r="K86" s="27"/>
    </row>
    <row r="87" spans="1:11">
      <c r="A87" s="66" t="s">
        <v>59</v>
      </c>
      <c r="B87" s="66"/>
      <c r="C87" s="71"/>
      <c r="D87" s="68"/>
      <c r="E87" s="66"/>
      <c r="F87" s="66"/>
      <c r="G87" s="66"/>
      <c r="H87" s="66"/>
      <c r="I87" s="209"/>
      <c r="J87" s="66"/>
      <c r="K87" s="27"/>
    </row>
    <row r="88" spans="1:11">
      <c r="A88" s="66" t="s">
        <v>60</v>
      </c>
      <c r="B88" s="66"/>
      <c r="C88" s="71"/>
      <c r="D88" s="68"/>
      <c r="E88" s="66"/>
      <c r="F88" s="66"/>
      <c r="G88" s="66"/>
      <c r="H88" s="66"/>
      <c r="I88" s="209"/>
      <c r="J88" s="66"/>
      <c r="K88" s="27"/>
    </row>
    <row r="89" spans="1:11">
      <c r="A89" s="66" t="s">
        <v>61</v>
      </c>
      <c r="B89" s="66"/>
      <c r="C89" s="71"/>
      <c r="D89" s="68"/>
      <c r="E89" s="66"/>
      <c r="F89" s="66"/>
      <c r="G89" s="66"/>
      <c r="H89" s="66"/>
      <c r="I89" s="209"/>
      <c r="J89" s="66"/>
      <c r="K89" s="27"/>
    </row>
    <row r="90" spans="1:11">
      <c r="A90" s="66" t="s">
        <v>62</v>
      </c>
      <c r="B90" s="66"/>
      <c r="C90" s="71"/>
      <c r="D90" s="68"/>
      <c r="E90" s="66"/>
      <c r="F90" s="66"/>
      <c r="G90" s="66"/>
      <c r="H90" s="66"/>
      <c r="I90" s="209"/>
      <c r="J90" s="66"/>
      <c r="K90" s="27"/>
    </row>
    <row r="91" spans="1:11">
      <c r="A91" s="66" t="s">
        <v>63</v>
      </c>
      <c r="B91" s="66"/>
      <c r="C91" s="71"/>
      <c r="D91" s="68"/>
      <c r="E91" s="66"/>
      <c r="F91" s="66"/>
      <c r="G91" s="66"/>
      <c r="H91" s="66"/>
      <c r="I91" s="209"/>
      <c r="J91" s="66"/>
      <c r="K91" s="27"/>
    </row>
    <row r="92" spans="1:11">
      <c r="A92" s="424" t="s">
        <v>64</v>
      </c>
      <c r="B92" s="424"/>
      <c r="C92" s="424"/>
      <c r="D92" s="424"/>
      <c r="E92" s="424"/>
      <c r="F92" s="424"/>
      <c r="G92" s="424"/>
      <c r="H92" s="424"/>
      <c r="I92" s="424"/>
      <c r="J92" s="424"/>
      <c r="K92" s="27"/>
    </row>
    <row r="93" spans="1:11">
      <c r="A93" s="422" t="s">
        <v>356</v>
      </c>
      <c r="B93" s="422"/>
      <c r="C93" s="422"/>
      <c r="D93" s="422"/>
      <c r="E93" s="422"/>
      <c r="F93" s="422"/>
      <c r="G93" s="422"/>
      <c r="H93" s="422"/>
      <c r="I93" s="422"/>
      <c r="J93" s="72"/>
      <c r="K93" s="27"/>
    </row>
    <row r="94" spans="1:11">
      <c r="A94" s="422" t="s">
        <v>65</v>
      </c>
      <c r="B94" s="422"/>
      <c r="C94" s="422"/>
      <c r="D94" s="422"/>
      <c r="E94" s="422"/>
      <c r="F94" s="422"/>
      <c r="G94" s="422"/>
      <c r="H94" s="422"/>
      <c r="I94" s="422"/>
      <c r="J94" s="72"/>
      <c r="K94" s="27"/>
    </row>
    <row r="95" spans="1:11">
      <c r="A95" s="424" t="s">
        <v>66</v>
      </c>
      <c r="B95" s="424"/>
      <c r="C95" s="424"/>
      <c r="D95" s="424"/>
      <c r="E95" s="424"/>
      <c r="F95" s="424"/>
      <c r="G95" s="424"/>
      <c r="H95" s="424"/>
      <c r="I95" s="424"/>
      <c r="J95" s="66"/>
      <c r="K95" s="27"/>
    </row>
    <row r="96" spans="1:11">
      <c r="A96" s="424" t="s">
        <v>67</v>
      </c>
      <c r="B96" s="424"/>
      <c r="C96" s="424"/>
      <c r="D96" s="424"/>
      <c r="E96" s="424"/>
      <c r="F96" s="424"/>
      <c r="G96" s="424"/>
      <c r="H96" s="424"/>
      <c r="I96" s="424"/>
      <c r="J96" s="66"/>
      <c r="K96" s="27"/>
    </row>
    <row r="97" spans="1:11">
      <c r="A97" s="424" t="s">
        <v>68</v>
      </c>
      <c r="B97" s="424"/>
      <c r="C97" s="424"/>
      <c r="D97" s="424"/>
      <c r="E97" s="424"/>
      <c r="F97" s="424"/>
      <c r="G97" s="424"/>
      <c r="H97" s="424"/>
      <c r="I97" s="424"/>
      <c r="J97" s="66"/>
      <c r="K97" s="27"/>
    </row>
    <row r="98" spans="1:11" ht="30" customHeight="1">
      <c r="A98" s="27"/>
      <c r="B98" s="384"/>
      <c r="C98" s="384"/>
      <c r="D98" s="384"/>
      <c r="E98" s="384"/>
      <c r="F98" s="384"/>
      <c r="G98" s="384"/>
      <c r="H98" s="384"/>
      <c r="I98" s="384"/>
    </row>
    <row r="99" spans="1:11" ht="36">
      <c r="A99" s="249" t="s">
        <v>0</v>
      </c>
      <c r="B99" s="401" t="s">
        <v>1</v>
      </c>
      <c r="C99" s="402"/>
      <c r="D99" s="402"/>
      <c r="E99" s="402"/>
      <c r="F99" s="403"/>
      <c r="G99" s="249" t="s">
        <v>3</v>
      </c>
      <c r="H99" s="249" t="s">
        <v>2</v>
      </c>
      <c r="I99" s="250" t="s">
        <v>226</v>
      </c>
      <c r="J99" s="249" t="s">
        <v>70</v>
      </c>
    </row>
    <row r="100" spans="1:11">
      <c r="A100" s="54" t="s">
        <v>264</v>
      </c>
      <c r="B100" s="386" t="s">
        <v>214</v>
      </c>
      <c r="C100" s="386"/>
      <c r="D100" s="386"/>
      <c r="E100" s="386"/>
      <c r="F100" s="386"/>
      <c r="G100" s="52"/>
      <c r="H100" s="52"/>
      <c r="I100" s="210"/>
      <c r="J100" s="55"/>
    </row>
    <row r="101" spans="1:11">
      <c r="A101" s="56"/>
      <c r="B101" s="386"/>
      <c r="C101" s="386"/>
      <c r="D101" s="386"/>
      <c r="E101" s="386"/>
      <c r="F101" s="386"/>
      <c r="G101" s="52"/>
      <c r="H101" s="52"/>
      <c r="I101" s="210"/>
      <c r="J101" s="55"/>
    </row>
    <row r="102" spans="1:11">
      <c r="A102" s="56"/>
      <c r="B102" s="386"/>
      <c r="C102" s="386"/>
      <c r="D102" s="386"/>
      <c r="E102" s="386"/>
      <c r="F102" s="386"/>
      <c r="G102" s="52"/>
      <c r="H102" s="52"/>
      <c r="I102" s="210"/>
      <c r="J102" s="55"/>
    </row>
    <row r="103" spans="1:11">
      <c r="A103" s="56"/>
      <c r="B103" s="386"/>
      <c r="C103" s="386"/>
      <c r="D103" s="386"/>
      <c r="E103" s="386"/>
      <c r="F103" s="386"/>
      <c r="G103" s="19"/>
      <c r="H103" s="19"/>
      <c r="I103" s="202"/>
      <c r="J103" s="28"/>
    </row>
    <row r="104" spans="1:11">
      <c r="A104" s="56"/>
      <c r="B104" s="386"/>
      <c r="C104" s="386"/>
      <c r="D104" s="386"/>
      <c r="E104" s="386"/>
      <c r="F104" s="386"/>
      <c r="G104" s="19"/>
      <c r="H104" s="19"/>
      <c r="I104" s="202"/>
      <c r="J104" s="28"/>
    </row>
    <row r="105" spans="1:11">
      <c r="A105" s="56"/>
      <c r="B105" s="386"/>
      <c r="C105" s="386"/>
      <c r="D105" s="386"/>
      <c r="E105" s="386"/>
      <c r="F105" s="386"/>
      <c r="G105" s="19"/>
      <c r="H105" s="19"/>
      <c r="I105" s="202"/>
      <c r="J105" s="28"/>
    </row>
    <row r="106" spans="1:11">
      <c r="A106" s="56"/>
      <c r="B106" s="386"/>
      <c r="C106" s="386"/>
      <c r="D106" s="386"/>
      <c r="E106" s="386"/>
      <c r="F106" s="386"/>
      <c r="G106" s="19"/>
      <c r="H106" s="19"/>
      <c r="I106" s="202"/>
      <c r="J106" s="28"/>
    </row>
    <row r="107" spans="1:11">
      <c r="A107" s="56"/>
      <c r="B107" s="386"/>
      <c r="C107" s="386"/>
      <c r="D107" s="386"/>
      <c r="E107" s="386"/>
      <c r="F107" s="386"/>
      <c r="G107" s="19"/>
      <c r="H107" s="19"/>
      <c r="I107" s="202"/>
      <c r="J107" s="28"/>
    </row>
    <row r="108" spans="1:11">
      <c r="A108" s="56"/>
      <c r="B108" s="386"/>
      <c r="C108" s="386"/>
      <c r="D108" s="386"/>
      <c r="E108" s="386"/>
      <c r="F108" s="386"/>
      <c r="G108" s="19"/>
      <c r="H108" s="19"/>
      <c r="I108" s="202"/>
      <c r="J108" s="28"/>
    </row>
    <row r="109" spans="1:11">
      <c r="A109" s="56"/>
      <c r="B109" s="386"/>
      <c r="C109" s="386"/>
      <c r="D109" s="386"/>
      <c r="E109" s="386"/>
      <c r="F109" s="386"/>
      <c r="G109" s="19"/>
      <c r="H109" s="19"/>
      <c r="I109" s="202"/>
      <c r="J109" s="28"/>
    </row>
    <row r="110" spans="1:11">
      <c r="A110" s="56"/>
      <c r="B110" s="386"/>
      <c r="C110" s="386"/>
      <c r="D110" s="386"/>
      <c r="E110" s="386"/>
      <c r="F110" s="386"/>
      <c r="G110" s="19"/>
      <c r="H110" s="19"/>
      <c r="I110" s="202"/>
      <c r="J110" s="28"/>
    </row>
    <row r="111" spans="1:11">
      <c r="A111" s="56"/>
      <c r="B111" s="386"/>
      <c r="C111" s="386"/>
      <c r="D111" s="386"/>
      <c r="E111" s="386"/>
      <c r="F111" s="386"/>
      <c r="G111" s="19"/>
      <c r="H111" s="19"/>
      <c r="I111" s="202"/>
      <c r="J111" s="28"/>
    </row>
    <row r="112" spans="1:11">
      <c r="A112" s="56"/>
      <c r="B112" s="386"/>
      <c r="C112" s="386"/>
      <c r="D112" s="386"/>
      <c r="E112" s="386"/>
      <c r="F112" s="386"/>
      <c r="G112" s="19"/>
      <c r="H112" s="19"/>
      <c r="I112" s="202"/>
      <c r="J112" s="28"/>
    </row>
    <row r="113" spans="1:10">
      <c r="A113" s="56"/>
      <c r="B113" s="386"/>
      <c r="C113" s="386"/>
      <c r="D113" s="386"/>
      <c r="E113" s="386"/>
      <c r="F113" s="386"/>
      <c r="G113" s="19"/>
      <c r="H113" s="19"/>
      <c r="I113" s="202"/>
      <c r="J113" s="28"/>
    </row>
    <row r="114" spans="1:10" ht="69" customHeight="1">
      <c r="A114" s="56"/>
      <c r="B114" s="386"/>
      <c r="C114" s="386"/>
      <c r="D114" s="386"/>
      <c r="E114" s="386"/>
      <c r="F114" s="386"/>
      <c r="G114" s="19"/>
      <c r="H114" s="19"/>
      <c r="I114" s="202"/>
      <c r="J114" s="28"/>
    </row>
    <row r="115" spans="1:10" ht="15" customHeight="1">
      <c r="A115" s="56"/>
      <c r="B115" s="386"/>
      <c r="C115" s="386"/>
      <c r="D115" s="386"/>
      <c r="E115" s="386"/>
      <c r="F115" s="386"/>
      <c r="G115" s="19"/>
      <c r="H115" s="19"/>
      <c r="I115" s="202"/>
      <c r="J115" s="28"/>
    </row>
    <row r="116" spans="1:10" ht="243" customHeight="1">
      <c r="A116" s="56"/>
      <c r="B116" s="386"/>
      <c r="C116" s="386"/>
      <c r="D116" s="386"/>
      <c r="E116" s="386"/>
      <c r="F116" s="386"/>
      <c r="G116" s="19"/>
      <c r="H116" s="19"/>
      <c r="I116" s="202"/>
      <c r="J116" s="28"/>
    </row>
    <row r="117" spans="1:10">
      <c r="A117" s="44"/>
      <c r="B117" s="397" t="s">
        <v>86</v>
      </c>
      <c r="C117" s="397"/>
      <c r="D117" s="397"/>
      <c r="E117" s="397"/>
      <c r="F117" s="397"/>
      <c r="G117" s="17" t="s">
        <v>4</v>
      </c>
      <c r="H117" s="17">
        <f>H151+H152+H154+H179+H204+H205+H206+H153+H155+H194+H195+H207+H208+H221+H232</f>
        <v>12450</v>
      </c>
      <c r="I117" s="244">
        <v>0</v>
      </c>
      <c r="J117" s="18">
        <f t="shared" ref="J117" si="12">H117*I117</f>
        <v>0</v>
      </c>
    </row>
    <row r="118" spans="1:10" ht="11.25" customHeight="1">
      <c r="A118" s="53"/>
      <c r="B118" s="22"/>
      <c r="C118" s="22"/>
      <c r="D118" s="22"/>
      <c r="E118" s="22"/>
      <c r="F118" s="22"/>
      <c r="G118" s="19"/>
      <c r="H118" s="19"/>
      <c r="I118" s="202"/>
      <c r="J118" s="49"/>
    </row>
    <row r="119" spans="1:10" ht="12.75" customHeight="1">
      <c r="A119" s="57" t="s">
        <v>71</v>
      </c>
      <c r="B119" s="396" t="s">
        <v>348</v>
      </c>
      <c r="C119" s="396"/>
      <c r="D119" s="396"/>
      <c r="E119" s="396"/>
      <c r="F119" s="396"/>
      <c r="G119" s="58"/>
      <c r="H119" s="58"/>
      <c r="I119" s="211"/>
      <c r="J119" s="59"/>
    </row>
    <row r="120" spans="1:10" ht="12.75" customHeight="1">
      <c r="A120" s="56"/>
      <c r="B120" s="386"/>
      <c r="C120" s="386"/>
      <c r="D120" s="386"/>
      <c r="E120" s="386"/>
      <c r="F120" s="386"/>
      <c r="G120" s="52"/>
      <c r="H120" s="52"/>
      <c r="I120" s="210"/>
      <c r="J120" s="55"/>
    </row>
    <row r="121" spans="1:10" ht="12.75" customHeight="1">
      <c r="A121" s="56"/>
      <c r="B121" s="386"/>
      <c r="C121" s="386"/>
      <c r="D121" s="386"/>
      <c r="E121" s="386"/>
      <c r="F121" s="386"/>
      <c r="G121" s="52"/>
      <c r="H121" s="52"/>
      <c r="I121" s="210"/>
      <c r="J121" s="55"/>
    </row>
    <row r="122" spans="1:10" ht="12.75" customHeight="1">
      <c r="A122" s="56"/>
      <c r="B122" s="386"/>
      <c r="C122" s="386"/>
      <c r="D122" s="386"/>
      <c r="E122" s="386"/>
      <c r="F122" s="386"/>
      <c r="G122" s="19"/>
      <c r="H122" s="19"/>
      <c r="I122" s="202"/>
      <c r="J122" s="28"/>
    </row>
    <row r="123" spans="1:10" ht="12.75" customHeight="1">
      <c r="A123" s="56"/>
      <c r="B123" s="386"/>
      <c r="C123" s="386"/>
      <c r="D123" s="386"/>
      <c r="E123" s="386"/>
      <c r="F123" s="386"/>
      <c r="G123" s="19"/>
      <c r="H123" s="19"/>
      <c r="I123" s="202"/>
      <c r="J123" s="28"/>
    </row>
    <row r="124" spans="1:10" ht="12.75" customHeight="1">
      <c r="A124" s="56"/>
      <c r="B124" s="386"/>
      <c r="C124" s="386"/>
      <c r="D124" s="386"/>
      <c r="E124" s="386"/>
      <c r="F124" s="386"/>
      <c r="G124" s="19"/>
      <c r="H124" s="19"/>
      <c r="I124" s="202"/>
      <c r="J124" s="28"/>
    </row>
    <row r="125" spans="1:10" ht="12.75" customHeight="1">
      <c r="A125" s="56"/>
      <c r="B125" s="386"/>
      <c r="C125" s="386"/>
      <c r="D125" s="386"/>
      <c r="E125" s="386"/>
      <c r="F125" s="386"/>
      <c r="G125" s="19"/>
      <c r="H125" s="19"/>
      <c r="I125" s="202"/>
      <c r="J125" s="28"/>
    </row>
    <row r="126" spans="1:10" ht="12.75" customHeight="1">
      <c r="A126" s="56"/>
      <c r="B126" s="386"/>
      <c r="C126" s="386"/>
      <c r="D126" s="386"/>
      <c r="E126" s="386"/>
      <c r="F126" s="386"/>
      <c r="G126" s="19"/>
      <c r="H126" s="19"/>
      <c r="I126" s="202"/>
      <c r="J126" s="28"/>
    </row>
    <row r="127" spans="1:10" ht="12.75" customHeight="1">
      <c r="A127" s="56"/>
      <c r="B127" s="386"/>
      <c r="C127" s="386"/>
      <c r="D127" s="386"/>
      <c r="E127" s="386"/>
      <c r="F127" s="386"/>
      <c r="G127" s="19"/>
      <c r="H127" s="19"/>
      <c r="I127" s="202"/>
      <c r="J127" s="28"/>
    </row>
    <row r="128" spans="1:10" ht="12.75" customHeight="1">
      <c r="A128" s="56"/>
      <c r="B128" s="386"/>
      <c r="C128" s="386"/>
      <c r="D128" s="386"/>
      <c r="E128" s="386"/>
      <c r="F128" s="386"/>
      <c r="G128" s="19"/>
      <c r="H128" s="19"/>
      <c r="I128" s="202"/>
      <c r="J128" s="28"/>
    </row>
    <row r="129" spans="1:10" ht="12.75" customHeight="1">
      <c r="A129" s="56"/>
      <c r="B129" s="386"/>
      <c r="C129" s="386"/>
      <c r="D129" s="386"/>
      <c r="E129" s="386"/>
      <c r="F129" s="386"/>
      <c r="G129" s="19"/>
      <c r="H129" s="19"/>
      <c r="I129" s="202"/>
      <c r="J129" s="28"/>
    </row>
    <row r="130" spans="1:10" ht="12.75" customHeight="1">
      <c r="A130" s="56"/>
      <c r="B130" s="386"/>
      <c r="C130" s="386"/>
      <c r="D130" s="386"/>
      <c r="E130" s="386"/>
      <c r="F130" s="386"/>
      <c r="G130" s="19"/>
      <c r="H130" s="19"/>
      <c r="I130" s="202"/>
      <c r="J130" s="28"/>
    </row>
    <row r="131" spans="1:10" ht="12.75" customHeight="1">
      <c r="A131" s="56"/>
      <c r="B131" s="386"/>
      <c r="C131" s="386"/>
      <c r="D131" s="386"/>
      <c r="E131" s="386"/>
      <c r="F131" s="386"/>
      <c r="G131" s="19"/>
      <c r="H131" s="19"/>
      <c r="I131" s="202"/>
      <c r="J131" s="28"/>
    </row>
    <row r="132" spans="1:10" ht="12.75" customHeight="1">
      <c r="A132" s="56"/>
      <c r="B132" s="386"/>
      <c r="C132" s="386"/>
      <c r="D132" s="386"/>
      <c r="E132" s="386"/>
      <c r="F132" s="386"/>
      <c r="G132" s="19"/>
      <c r="H132" s="19"/>
      <c r="I132" s="202"/>
      <c r="J132" s="28"/>
    </row>
    <row r="133" spans="1:10" ht="12.75" customHeight="1">
      <c r="A133" s="56"/>
      <c r="B133" s="386"/>
      <c r="C133" s="386"/>
      <c r="D133" s="386"/>
      <c r="E133" s="386"/>
      <c r="F133" s="386"/>
      <c r="G133" s="19"/>
      <c r="H133" s="19"/>
      <c r="I133" s="202"/>
      <c r="J133" s="28"/>
    </row>
    <row r="134" spans="1:10" ht="12.75" customHeight="1">
      <c r="A134" s="56"/>
      <c r="B134" s="386"/>
      <c r="C134" s="386"/>
      <c r="D134" s="386"/>
      <c r="E134" s="386"/>
      <c r="F134" s="386"/>
      <c r="G134" s="19"/>
      <c r="H134" s="19"/>
      <c r="I134" s="202"/>
      <c r="J134" s="28"/>
    </row>
    <row r="135" spans="1:10" ht="12.75" customHeight="1">
      <c r="A135" s="56"/>
      <c r="B135" s="386"/>
      <c r="C135" s="386"/>
      <c r="D135" s="386"/>
      <c r="E135" s="386"/>
      <c r="F135" s="386"/>
      <c r="G135" s="19"/>
      <c r="H135" s="19"/>
      <c r="I135" s="202"/>
      <c r="J135" s="28"/>
    </row>
    <row r="136" spans="1:10" ht="15" customHeight="1">
      <c r="A136" s="56"/>
      <c r="B136" s="386"/>
      <c r="C136" s="386"/>
      <c r="D136" s="386"/>
      <c r="E136" s="386"/>
      <c r="F136" s="386"/>
      <c r="G136" s="19"/>
      <c r="H136" s="19"/>
      <c r="I136" s="202"/>
      <c r="J136" s="28"/>
    </row>
    <row r="137" spans="1:10" ht="12.75" customHeight="1">
      <c r="A137" s="56"/>
      <c r="B137" s="386"/>
      <c r="C137" s="386"/>
      <c r="D137" s="386"/>
      <c r="E137" s="386"/>
      <c r="F137" s="386"/>
      <c r="G137" s="19"/>
      <c r="H137" s="19"/>
      <c r="I137" s="202"/>
      <c r="J137" s="28"/>
    </row>
    <row r="138" spans="1:10" ht="12.75" customHeight="1">
      <c r="A138" s="56"/>
      <c r="B138" s="386"/>
      <c r="C138" s="386"/>
      <c r="D138" s="386"/>
      <c r="E138" s="386"/>
      <c r="F138" s="386"/>
      <c r="G138" s="19"/>
      <c r="H138" s="19"/>
      <c r="I138" s="202"/>
      <c r="J138" s="28"/>
    </row>
    <row r="139" spans="1:10" ht="12.75" customHeight="1">
      <c r="A139" s="56"/>
      <c r="B139" s="386"/>
      <c r="C139" s="386"/>
      <c r="D139" s="386"/>
      <c r="E139" s="386"/>
      <c r="F139" s="386"/>
      <c r="G139" s="19"/>
      <c r="H139" s="19"/>
      <c r="I139" s="202"/>
      <c r="J139" s="28"/>
    </row>
    <row r="140" spans="1:10" ht="12.75" customHeight="1">
      <c r="A140" s="47"/>
      <c r="B140" s="386"/>
      <c r="C140" s="386"/>
      <c r="D140" s="386"/>
      <c r="E140" s="386"/>
      <c r="F140" s="386"/>
      <c r="G140" s="19"/>
      <c r="H140" s="19"/>
      <c r="I140" s="202"/>
      <c r="J140" s="20"/>
    </row>
    <row r="141" spans="1:10" ht="12.75" customHeight="1">
      <c r="A141" s="47"/>
      <c r="B141" s="386"/>
      <c r="C141" s="386"/>
      <c r="D141" s="386"/>
      <c r="E141" s="386"/>
      <c r="F141" s="386"/>
      <c r="G141" s="53"/>
      <c r="H141" s="53"/>
      <c r="I141" s="212"/>
      <c r="J141" s="60"/>
    </row>
    <row r="142" spans="1:10" ht="12.75" customHeight="1">
      <c r="A142" s="47"/>
      <c r="B142" s="386"/>
      <c r="C142" s="386"/>
      <c r="D142" s="386"/>
      <c r="E142" s="386"/>
      <c r="F142" s="386"/>
      <c r="G142" s="53"/>
      <c r="H142" s="53"/>
      <c r="I142" s="212"/>
      <c r="J142" s="60"/>
    </row>
    <row r="143" spans="1:10" ht="12.75" customHeight="1">
      <c r="A143" s="47"/>
      <c r="B143" s="386"/>
      <c r="C143" s="386"/>
      <c r="D143" s="386"/>
      <c r="E143" s="386"/>
      <c r="F143" s="386"/>
      <c r="G143" s="53"/>
      <c r="H143" s="53"/>
      <c r="I143" s="212"/>
      <c r="J143" s="60"/>
    </row>
    <row r="144" spans="1:10" ht="49.5" customHeight="1">
      <c r="A144" s="47"/>
      <c r="B144" s="386"/>
      <c r="C144" s="386"/>
      <c r="D144" s="386"/>
      <c r="E144" s="386"/>
      <c r="F144" s="386"/>
      <c r="G144" s="53"/>
      <c r="H144" s="53"/>
      <c r="I144" s="212"/>
      <c r="J144" s="60"/>
    </row>
    <row r="145" spans="1:16" ht="79.5" customHeight="1">
      <c r="A145" s="47"/>
      <c r="B145" s="386"/>
      <c r="C145" s="386"/>
      <c r="D145" s="386"/>
      <c r="E145" s="386"/>
      <c r="F145" s="386"/>
      <c r="G145" s="53"/>
      <c r="H145" s="53"/>
      <c r="I145" s="212"/>
      <c r="J145" s="60"/>
    </row>
    <row r="146" spans="1:16" ht="12.95" customHeight="1">
      <c r="A146" s="47"/>
      <c r="B146" s="386"/>
      <c r="C146" s="386"/>
      <c r="D146" s="386"/>
      <c r="E146" s="386"/>
      <c r="F146" s="386"/>
      <c r="G146" s="53"/>
      <c r="H146" s="53"/>
      <c r="I146" s="212"/>
      <c r="J146" s="60"/>
    </row>
    <row r="147" spans="1:16" ht="14.45" customHeight="1">
      <c r="A147" s="47"/>
      <c r="B147" s="386"/>
      <c r="C147" s="386"/>
      <c r="D147" s="386"/>
      <c r="E147" s="386"/>
      <c r="F147" s="386"/>
      <c r="G147" s="53"/>
      <c r="H147" s="53"/>
      <c r="I147" s="212"/>
      <c r="J147" s="60"/>
    </row>
    <row r="148" spans="1:16" ht="12.75" customHeight="1">
      <c r="A148" s="47"/>
      <c r="B148" s="386"/>
      <c r="C148" s="386"/>
      <c r="D148" s="386"/>
      <c r="E148" s="386"/>
      <c r="F148" s="386"/>
      <c r="G148" s="53"/>
      <c r="H148" s="53"/>
      <c r="I148" s="212"/>
      <c r="J148" s="60"/>
    </row>
    <row r="149" spans="1:16" ht="409.5" customHeight="1">
      <c r="A149" s="47"/>
      <c r="B149" s="386"/>
      <c r="C149" s="386"/>
      <c r="D149" s="386"/>
      <c r="E149" s="386"/>
      <c r="F149" s="386"/>
      <c r="G149" s="19"/>
      <c r="H149" s="19"/>
      <c r="I149" s="202"/>
      <c r="J149" s="20"/>
    </row>
    <row r="150" spans="1:16">
      <c r="A150" s="47"/>
      <c r="B150" s="427" t="s">
        <v>86</v>
      </c>
      <c r="C150" s="427"/>
      <c r="D150" s="427"/>
      <c r="E150" s="427"/>
      <c r="F150" s="427"/>
      <c r="G150" s="19"/>
      <c r="H150" s="19"/>
      <c r="I150" s="202"/>
      <c r="J150" s="20"/>
      <c r="M150" s="347"/>
      <c r="N150" s="347"/>
      <c r="O150" s="348"/>
    </row>
    <row r="151" spans="1:16" ht="14.25" customHeight="1">
      <c r="A151" s="47"/>
      <c r="B151" s="386" t="s">
        <v>221</v>
      </c>
      <c r="C151" s="386"/>
      <c r="D151" s="386"/>
      <c r="E151" s="386"/>
      <c r="F151" s="386"/>
      <c r="G151" s="19" t="s">
        <v>4</v>
      </c>
      <c r="H151" s="19">
        <v>5190</v>
      </c>
      <c r="I151" s="194">
        <v>0</v>
      </c>
      <c r="J151" s="20">
        <f t="shared" ref="J151:J155" si="13">H151*I151</f>
        <v>0</v>
      </c>
      <c r="K151" s="19"/>
    </row>
    <row r="152" spans="1:16" ht="14.25" customHeight="1">
      <c r="A152" s="47"/>
      <c r="B152" s="386" t="s">
        <v>234</v>
      </c>
      <c r="C152" s="386"/>
      <c r="D152" s="386"/>
      <c r="E152" s="386"/>
      <c r="F152" s="386"/>
      <c r="G152" s="19" t="s">
        <v>4</v>
      </c>
      <c r="H152" s="19">
        <v>920</v>
      </c>
      <c r="I152" s="194">
        <v>0</v>
      </c>
      <c r="J152" s="20">
        <f t="shared" si="13"/>
        <v>0</v>
      </c>
      <c r="K152" s="19"/>
    </row>
    <row r="153" spans="1:16" ht="14.25" customHeight="1">
      <c r="A153" s="47"/>
      <c r="B153" s="386" t="s">
        <v>222</v>
      </c>
      <c r="C153" s="386"/>
      <c r="D153" s="386"/>
      <c r="E153" s="386"/>
      <c r="F153" s="386"/>
      <c r="G153" s="19" t="s">
        <v>4</v>
      </c>
      <c r="H153" s="19">
        <v>2100</v>
      </c>
      <c r="I153" s="194">
        <v>0</v>
      </c>
      <c r="J153" s="20">
        <f t="shared" ref="J153" si="14">H153*I153</f>
        <v>0</v>
      </c>
      <c r="K153" s="19"/>
    </row>
    <row r="154" spans="1:16" ht="24" customHeight="1">
      <c r="A154" s="53"/>
      <c r="B154" s="386" t="s">
        <v>238</v>
      </c>
      <c r="C154" s="386"/>
      <c r="D154" s="386"/>
      <c r="E154" s="386"/>
      <c r="F154" s="386"/>
      <c r="G154" s="19" t="s">
        <v>5</v>
      </c>
      <c r="H154" s="19">
        <v>130</v>
      </c>
      <c r="I154" s="194">
        <v>0</v>
      </c>
      <c r="J154" s="20">
        <f t="shared" si="13"/>
        <v>0</v>
      </c>
      <c r="K154" s="19"/>
      <c r="N154" s="61"/>
      <c r="P154" s="61"/>
    </row>
    <row r="155" spans="1:16" ht="37.5" customHeight="1">
      <c r="A155" s="44"/>
      <c r="B155" s="387" t="s">
        <v>239</v>
      </c>
      <c r="C155" s="387"/>
      <c r="D155" s="387"/>
      <c r="E155" s="387"/>
      <c r="F155" s="387"/>
      <c r="G155" s="17" t="s">
        <v>34</v>
      </c>
      <c r="H155" s="17">
        <v>160</v>
      </c>
      <c r="I155" s="244">
        <v>0</v>
      </c>
      <c r="J155" s="18">
        <f t="shared" si="13"/>
        <v>0</v>
      </c>
      <c r="K155" s="19"/>
      <c r="N155" s="61"/>
      <c r="P155" s="61"/>
    </row>
    <row r="156" spans="1:16" ht="13.5" customHeight="1">
      <c r="A156" s="47"/>
      <c r="B156" s="255"/>
      <c r="C156" s="255"/>
      <c r="D156" s="255"/>
      <c r="E156" s="255"/>
      <c r="F156" s="255"/>
      <c r="G156" s="19"/>
      <c r="H156" s="19"/>
      <c r="I156" s="194"/>
      <c r="J156" s="253"/>
      <c r="K156" s="19"/>
      <c r="N156" s="61"/>
      <c r="P156" s="61"/>
    </row>
    <row r="157" spans="1:16" ht="13.5">
      <c r="A157" s="264" t="s">
        <v>265</v>
      </c>
      <c r="B157" s="388" t="s">
        <v>347</v>
      </c>
      <c r="C157" s="388"/>
      <c r="D157" s="388"/>
      <c r="E157" s="388"/>
      <c r="F157" s="388"/>
      <c r="G157" s="265"/>
      <c r="H157" s="265"/>
      <c r="I157" s="265"/>
      <c r="J157" s="266"/>
    </row>
    <row r="158" spans="1:16" ht="15">
      <c r="A158" s="6"/>
      <c r="B158" s="389"/>
      <c r="C158" s="389"/>
      <c r="D158" s="389"/>
      <c r="E158" s="389"/>
      <c r="F158" s="389"/>
      <c r="G158" s="268"/>
      <c r="H158" s="268"/>
      <c r="I158" s="268"/>
      <c r="J158" s="269"/>
    </row>
    <row r="159" spans="1:16" ht="15">
      <c r="A159" s="6"/>
      <c r="B159" s="389"/>
      <c r="C159" s="389"/>
      <c r="D159" s="389"/>
      <c r="E159" s="389"/>
      <c r="F159" s="389"/>
      <c r="G159" s="268"/>
      <c r="H159" s="268"/>
      <c r="I159" s="268"/>
      <c r="J159" s="269"/>
    </row>
    <row r="160" spans="1:16" ht="15">
      <c r="A160" s="6"/>
      <c r="B160" s="389"/>
      <c r="C160" s="389"/>
      <c r="D160" s="389"/>
      <c r="E160" s="389"/>
      <c r="F160" s="389"/>
      <c r="G160" s="268"/>
      <c r="H160" s="268"/>
      <c r="I160" s="268"/>
      <c r="J160" s="269"/>
    </row>
    <row r="161" spans="1:10" ht="15">
      <c r="A161" s="6"/>
      <c r="B161" s="389"/>
      <c r="C161" s="389"/>
      <c r="D161" s="389"/>
      <c r="E161" s="389"/>
      <c r="F161" s="389"/>
      <c r="G161" s="268"/>
      <c r="H161" s="268"/>
      <c r="I161" s="268"/>
      <c r="J161" s="269"/>
    </row>
    <row r="162" spans="1:10" ht="72.75" customHeight="1">
      <c r="A162" s="6"/>
      <c r="B162" s="389"/>
      <c r="C162" s="389"/>
      <c r="D162" s="389"/>
      <c r="E162" s="389"/>
      <c r="F162" s="389"/>
      <c r="G162" s="268"/>
      <c r="H162" s="268"/>
      <c r="I162" s="268"/>
      <c r="J162" s="269"/>
    </row>
    <row r="163" spans="1:10" ht="15">
      <c r="A163" s="8"/>
      <c r="B163" s="390" t="s">
        <v>236</v>
      </c>
      <c r="C163" s="390"/>
      <c r="D163" s="390"/>
      <c r="E163" s="390"/>
      <c r="F163" s="390"/>
      <c r="G163" s="17" t="s">
        <v>4</v>
      </c>
      <c r="H163" s="17">
        <v>460</v>
      </c>
      <c r="I163" s="244">
        <v>0</v>
      </c>
      <c r="J163" s="18">
        <f>H163*I163</f>
        <v>0</v>
      </c>
    </row>
    <row r="164" spans="1:10">
      <c r="A164" s="53"/>
      <c r="B164" s="22"/>
      <c r="C164" s="22"/>
      <c r="D164" s="22"/>
      <c r="E164" s="22"/>
      <c r="F164" s="22"/>
      <c r="G164" s="19"/>
      <c r="H164" s="19"/>
      <c r="I164" s="202"/>
      <c r="J164" s="49"/>
    </row>
    <row r="165" spans="1:10">
      <c r="A165" s="57" t="s">
        <v>235</v>
      </c>
      <c r="B165" s="396" t="s">
        <v>349</v>
      </c>
      <c r="C165" s="396"/>
      <c r="D165" s="396"/>
      <c r="E165" s="396"/>
      <c r="F165" s="396"/>
      <c r="G165" s="58"/>
      <c r="H165" s="58"/>
      <c r="I165" s="211"/>
      <c r="J165" s="59"/>
    </row>
    <row r="166" spans="1:10" ht="32.25" customHeight="1">
      <c r="A166" s="56"/>
      <c r="B166" s="386"/>
      <c r="C166" s="386"/>
      <c r="D166" s="386"/>
      <c r="E166" s="386"/>
      <c r="F166" s="386"/>
      <c r="G166" s="52"/>
      <c r="H166" s="52"/>
      <c r="I166" s="210"/>
      <c r="J166" s="55"/>
    </row>
    <row r="167" spans="1:10" ht="6" customHeight="1">
      <c r="A167" s="56"/>
      <c r="B167" s="386"/>
      <c r="C167" s="386"/>
      <c r="D167" s="386"/>
      <c r="E167" s="386"/>
      <c r="F167" s="386"/>
      <c r="G167" s="52"/>
      <c r="H167" s="52"/>
      <c r="I167" s="210"/>
      <c r="J167" s="55"/>
    </row>
    <row r="168" spans="1:10" ht="17.100000000000001" customHeight="1">
      <c r="A168" s="56"/>
      <c r="B168" s="386"/>
      <c r="C168" s="386"/>
      <c r="D168" s="386"/>
      <c r="E168" s="386"/>
      <c r="F168" s="386"/>
      <c r="G168" s="19"/>
      <c r="H168" s="19"/>
      <c r="I168" s="202"/>
      <c r="J168" s="28"/>
    </row>
    <row r="169" spans="1:10" ht="18.95" customHeight="1">
      <c r="A169" s="56"/>
      <c r="B169" s="386"/>
      <c r="C169" s="386"/>
      <c r="D169" s="386"/>
      <c r="E169" s="386"/>
      <c r="F169" s="386"/>
      <c r="G169" s="19"/>
      <c r="H169" s="19"/>
      <c r="I169" s="202"/>
      <c r="J169" s="28"/>
    </row>
    <row r="170" spans="1:10" ht="15" customHeight="1">
      <c r="A170" s="56"/>
      <c r="B170" s="386"/>
      <c r="C170" s="386"/>
      <c r="D170" s="386"/>
      <c r="E170" s="386"/>
      <c r="F170" s="386"/>
      <c r="G170" s="19"/>
      <c r="H170" s="19"/>
      <c r="I170" s="202"/>
      <c r="J170" s="28"/>
    </row>
    <row r="171" spans="1:10" ht="102.75" customHeight="1">
      <c r="A171" s="56"/>
      <c r="B171" s="386"/>
      <c r="C171" s="386"/>
      <c r="D171" s="386"/>
      <c r="E171" s="386"/>
      <c r="F171" s="386"/>
      <c r="G171" s="19"/>
      <c r="H171" s="19"/>
      <c r="I171" s="202"/>
      <c r="J171" s="28"/>
    </row>
    <row r="172" spans="1:10">
      <c r="A172" s="56"/>
      <c r="B172" s="386"/>
      <c r="C172" s="386"/>
      <c r="D172" s="386"/>
      <c r="E172" s="386"/>
      <c r="F172" s="386"/>
      <c r="G172" s="19"/>
      <c r="H172" s="19"/>
      <c r="I172" s="202"/>
      <c r="J172" s="28"/>
    </row>
    <row r="173" spans="1:10">
      <c r="A173" s="56"/>
      <c r="B173" s="386"/>
      <c r="C173" s="386"/>
      <c r="D173" s="386"/>
      <c r="E173" s="386"/>
      <c r="F173" s="386"/>
      <c r="G173" s="19"/>
      <c r="H173" s="19"/>
      <c r="I173" s="202"/>
      <c r="J173" s="28"/>
    </row>
    <row r="174" spans="1:10">
      <c r="A174" s="56"/>
      <c r="B174" s="386"/>
      <c r="C174" s="386"/>
      <c r="D174" s="386"/>
      <c r="E174" s="386"/>
      <c r="F174" s="386"/>
      <c r="G174" s="19"/>
      <c r="H174" s="19"/>
      <c r="I174" s="202"/>
      <c r="J174" s="28"/>
    </row>
    <row r="175" spans="1:10">
      <c r="A175" s="56"/>
      <c r="B175" s="386"/>
      <c r="C175" s="386"/>
      <c r="D175" s="386"/>
      <c r="E175" s="386"/>
      <c r="F175" s="386"/>
      <c r="G175" s="19"/>
      <c r="H175" s="19"/>
      <c r="I175" s="202"/>
      <c r="J175" s="28"/>
    </row>
    <row r="176" spans="1:10">
      <c r="A176" s="56"/>
      <c r="B176" s="386"/>
      <c r="C176" s="386"/>
      <c r="D176" s="386"/>
      <c r="E176" s="386"/>
      <c r="F176" s="386"/>
      <c r="G176" s="19"/>
      <c r="H176" s="19"/>
      <c r="I176" s="202"/>
      <c r="J176" s="28"/>
    </row>
    <row r="177" spans="1:10">
      <c r="A177" s="56"/>
      <c r="B177" s="386"/>
      <c r="C177" s="386"/>
      <c r="D177" s="386"/>
      <c r="E177" s="386"/>
      <c r="F177" s="386"/>
      <c r="G177" s="19"/>
      <c r="H177" s="19"/>
      <c r="I177" s="202"/>
      <c r="J177" s="28"/>
    </row>
    <row r="178" spans="1:10" ht="94.5" customHeight="1">
      <c r="A178" s="56"/>
      <c r="B178" s="386"/>
      <c r="C178" s="386"/>
      <c r="D178" s="386"/>
      <c r="E178" s="386"/>
      <c r="F178" s="386"/>
      <c r="G178" s="19"/>
      <c r="H178" s="19"/>
      <c r="I178" s="202"/>
      <c r="J178" s="28"/>
    </row>
    <row r="179" spans="1:10">
      <c r="A179" s="62"/>
      <c r="B179" s="387" t="s">
        <v>266</v>
      </c>
      <c r="C179" s="387"/>
      <c r="D179" s="387"/>
      <c r="E179" s="387"/>
      <c r="F179" s="387"/>
      <c r="G179" s="17" t="s">
        <v>4</v>
      </c>
      <c r="H179" s="17">
        <v>15</v>
      </c>
      <c r="I179" s="244">
        <v>0</v>
      </c>
      <c r="J179" s="18">
        <f t="shared" ref="J179" si="15">H179*I179</f>
        <v>0</v>
      </c>
    </row>
    <row r="181" spans="1:10">
      <c r="A181" s="57" t="s">
        <v>267</v>
      </c>
      <c r="B181" s="398" t="s">
        <v>350</v>
      </c>
      <c r="C181" s="398"/>
      <c r="D181" s="398"/>
      <c r="E181" s="398"/>
      <c r="F181" s="398"/>
      <c r="G181" s="58"/>
      <c r="H181" s="58"/>
      <c r="I181" s="211"/>
      <c r="J181" s="59"/>
    </row>
    <row r="182" spans="1:10" ht="39" customHeight="1">
      <c r="A182" s="56"/>
      <c r="B182" s="399"/>
      <c r="C182" s="399"/>
      <c r="D182" s="399"/>
      <c r="E182" s="399"/>
      <c r="F182" s="399"/>
      <c r="G182" s="52"/>
      <c r="H182" s="52"/>
      <c r="I182" s="210"/>
      <c r="J182" s="55"/>
    </row>
    <row r="183" spans="1:10">
      <c r="A183" s="56"/>
      <c r="B183" s="399"/>
      <c r="C183" s="399"/>
      <c r="D183" s="399"/>
      <c r="E183" s="399"/>
      <c r="F183" s="399"/>
      <c r="G183" s="52"/>
      <c r="H183" s="52"/>
      <c r="I183" s="210"/>
      <c r="J183" s="55"/>
    </row>
    <row r="184" spans="1:10" ht="39" customHeight="1">
      <c r="A184" s="56"/>
      <c r="B184" s="399"/>
      <c r="C184" s="399"/>
      <c r="D184" s="399"/>
      <c r="E184" s="399"/>
      <c r="F184" s="399"/>
      <c r="G184" s="19"/>
      <c r="H184" s="19"/>
      <c r="I184" s="202"/>
      <c r="J184" s="28"/>
    </row>
    <row r="185" spans="1:10">
      <c r="A185" s="56"/>
      <c r="B185" s="399"/>
      <c r="C185" s="399"/>
      <c r="D185" s="399"/>
      <c r="E185" s="399"/>
      <c r="F185" s="399"/>
      <c r="G185" s="19"/>
      <c r="H185" s="19"/>
      <c r="I185" s="202"/>
      <c r="J185" s="28"/>
    </row>
    <row r="186" spans="1:10" ht="129.75" customHeight="1">
      <c r="A186" s="56"/>
      <c r="B186" s="399"/>
      <c r="C186" s="399"/>
      <c r="D186" s="399"/>
      <c r="E186" s="399"/>
      <c r="F186" s="399"/>
      <c r="G186" s="19"/>
      <c r="H186" s="19"/>
      <c r="I186" s="202"/>
      <c r="J186" s="28"/>
    </row>
    <row r="187" spans="1:10">
      <c r="A187" s="56"/>
      <c r="B187" s="399"/>
      <c r="C187" s="399"/>
      <c r="D187" s="399"/>
      <c r="E187" s="399"/>
      <c r="F187" s="399"/>
      <c r="G187" s="19"/>
      <c r="H187" s="19"/>
      <c r="I187" s="202"/>
      <c r="J187" s="28"/>
    </row>
    <row r="188" spans="1:10">
      <c r="A188" s="56"/>
      <c r="B188" s="399"/>
      <c r="C188" s="399"/>
      <c r="D188" s="399"/>
      <c r="E188" s="399"/>
      <c r="F188" s="399"/>
      <c r="G188" s="19"/>
      <c r="H188" s="19"/>
      <c r="I188" s="202"/>
      <c r="J188" s="28"/>
    </row>
    <row r="189" spans="1:10">
      <c r="A189" s="56"/>
      <c r="B189" s="399"/>
      <c r="C189" s="399"/>
      <c r="D189" s="399"/>
      <c r="E189" s="399"/>
      <c r="F189" s="399"/>
      <c r="G189" s="19"/>
      <c r="H189" s="19"/>
      <c r="I189" s="202"/>
      <c r="J189" s="28"/>
    </row>
    <row r="190" spans="1:10">
      <c r="A190" s="56"/>
      <c r="B190" s="399"/>
      <c r="C190" s="399"/>
      <c r="D190" s="399"/>
      <c r="E190" s="399"/>
      <c r="F190" s="399"/>
      <c r="G190" s="19"/>
      <c r="H190" s="19"/>
      <c r="I190" s="202"/>
      <c r="J190" s="28"/>
    </row>
    <row r="191" spans="1:10">
      <c r="A191" s="56"/>
      <c r="B191" s="399"/>
      <c r="C191" s="399"/>
      <c r="D191" s="399"/>
      <c r="E191" s="399"/>
      <c r="F191" s="399"/>
      <c r="G191" s="19"/>
      <c r="H191" s="19"/>
      <c r="I191" s="202"/>
      <c r="J191" s="28"/>
    </row>
    <row r="192" spans="1:10" ht="43.5" customHeight="1">
      <c r="A192" s="56"/>
      <c r="B192" s="399"/>
      <c r="C192" s="399"/>
      <c r="D192" s="399"/>
      <c r="E192" s="399"/>
      <c r="F192" s="399"/>
      <c r="G192" s="19"/>
      <c r="H192" s="19"/>
      <c r="I192" s="202"/>
      <c r="J192" s="28"/>
    </row>
    <row r="193" spans="1:10" ht="37.5" customHeight="1">
      <c r="A193" s="56"/>
      <c r="B193" s="399"/>
      <c r="C193" s="399"/>
      <c r="D193" s="399"/>
      <c r="E193" s="399"/>
      <c r="F193" s="399"/>
      <c r="G193" s="19"/>
      <c r="H193" s="19"/>
      <c r="I193" s="194"/>
      <c r="J193" s="20"/>
    </row>
    <row r="194" spans="1:10" ht="17.25" customHeight="1">
      <c r="A194" s="56"/>
      <c r="B194" s="386" t="s">
        <v>268</v>
      </c>
      <c r="C194" s="386"/>
      <c r="D194" s="386"/>
      <c r="E194" s="386"/>
      <c r="F194" s="386"/>
      <c r="G194" s="19" t="s">
        <v>4</v>
      </c>
      <c r="H194" s="19">
        <v>80</v>
      </c>
      <c r="I194" s="194">
        <v>0</v>
      </c>
      <c r="J194" s="20">
        <f t="shared" ref="J194:J195" si="16">H194*I194</f>
        <v>0</v>
      </c>
    </row>
    <row r="195" spans="1:10" ht="18.75" customHeight="1">
      <c r="A195" s="62"/>
      <c r="B195" s="387" t="s">
        <v>269</v>
      </c>
      <c r="C195" s="387"/>
      <c r="D195" s="387"/>
      <c r="E195" s="387"/>
      <c r="F195" s="387"/>
      <c r="G195" s="17" t="s">
        <v>4</v>
      </c>
      <c r="H195" s="17">
        <v>80</v>
      </c>
      <c r="I195" s="244">
        <v>0</v>
      </c>
      <c r="J195" s="18">
        <f t="shared" si="16"/>
        <v>0</v>
      </c>
    </row>
    <row r="196" spans="1:10">
      <c r="A196" s="56"/>
      <c r="B196" s="25"/>
      <c r="C196" s="25"/>
      <c r="D196" s="25"/>
      <c r="E196" s="25"/>
      <c r="F196" s="25"/>
      <c r="G196" s="19"/>
      <c r="H196" s="19"/>
      <c r="I196" s="202"/>
      <c r="J196" s="28"/>
    </row>
    <row r="197" spans="1:10" ht="27.75" customHeight="1">
      <c r="A197" s="57" t="s">
        <v>270</v>
      </c>
      <c r="B197" s="396" t="s">
        <v>365</v>
      </c>
      <c r="C197" s="396"/>
      <c r="D197" s="396"/>
      <c r="E197" s="396"/>
      <c r="F197" s="396"/>
      <c r="G197" s="58"/>
      <c r="H197" s="58"/>
      <c r="I197" s="211"/>
      <c r="J197" s="59"/>
    </row>
    <row r="198" spans="1:10" ht="26.25" customHeight="1">
      <c r="A198" s="56"/>
      <c r="B198" s="386"/>
      <c r="C198" s="386"/>
      <c r="D198" s="386"/>
      <c r="E198" s="386"/>
      <c r="F198" s="386"/>
      <c r="G198" s="52"/>
      <c r="H198" s="52"/>
      <c r="I198" s="210"/>
      <c r="J198" s="55"/>
    </row>
    <row r="199" spans="1:10" ht="27" customHeight="1">
      <c r="A199" s="56"/>
      <c r="B199" s="386"/>
      <c r="C199" s="386"/>
      <c r="D199" s="386"/>
      <c r="E199" s="386"/>
      <c r="F199" s="386"/>
      <c r="G199" s="52"/>
      <c r="H199" s="52"/>
      <c r="I199" s="210"/>
      <c r="J199" s="55"/>
    </row>
    <row r="200" spans="1:10" ht="20.45" customHeight="1">
      <c r="A200" s="56"/>
      <c r="B200" s="386"/>
      <c r="C200" s="386"/>
      <c r="D200" s="386"/>
      <c r="E200" s="386"/>
      <c r="F200" s="386"/>
      <c r="G200" s="19"/>
      <c r="H200" s="19"/>
      <c r="I200" s="202"/>
      <c r="J200" s="28"/>
    </row>
    <row r="201" spans="1:10">
      <c r="A201" s="56"/>
      <c r="B201" s="386"/>
      <c r="C201" s="386"/>
      <c r="D201" s="386"/>
      <c r="E201" s="386"/>
      <c r="F201" s="386"/>
      <c r="G201" s="19"/>
      <c r="H201" s="19"/>
      <c r="I201" s="202"/>
      <c r="J201" s="28"/>
    </row>
    <row r="202" spans="1:10">
      <c r="A202" s="56"/>
      <c r="B202" s="386"/>
      <c r="C202" s="386"/>
      <c r="D202" s="386"/>
      <c r="E202" s="386"/>
      <c r="F202" s="386"/>
      <c r="G202" s="53"/>
      <c r="H202" s="53"/>
      <c r="I202" s="212"/>
      <c r="J202" s="60"/>
    </row>
    <row r="203" spans="1:10" ht="216.75" customHeight="1">
      <c r="A203" s="56"/>
      <c r="B203" s="386"/>
      <c r="C203" s="386"/>
      <c r="D203" s="386"/>
      <c r="E203" s="386"/>
      <c r="F203" s="386"/>
      <c r="G203" s="19"/>
      <c r="H203" s="19"/>
      <c r="I203" s="202"/>
      <c r="J203" s="20"/>
    </row>
    <row r="204" spans="1:10" ht="37.5" customHeight="1">
      <c r="A204" s="56"/>
      <c r="B204" s="386" t="s">
        <v>271</v>
      </c>
      <c r="C204" s="386"/>
      <c r="D204" s="386"/>
      <c r="E204" s="386"/>
      <c r="F204" s="386"/>
      <c r="G204" s="19" t="s">
        <v>4</v>
      </c>
      <c r="H204" s="19">
        <v>355</v>
      </c>
      <c r="I204" s="194">
        <v>0</v>
      </c>
      <c r="J204" s="20">
        <f t="shared" ref="J204" si="17">H204*I204</f>
        <v>0</v>
      </c>
    </row>
    <row r="205" spans="1:10" ht="38.25" customHeight="1">
      <c r="A205" s="56"/>
      <c r="B205" s="386" t="s">
        <v>272</v>
      </c>
      <c r="C205" s="386"/>
      <c r="D205" s="386"/>
      <c r="E205" s="386"/>
      <c r="F205" s="386"/>
      <c r="G205" s="19" t="s">
        <v>4</v>
      </c>
      <c r="H205" s="19">
        <v>945</v>
      </c>
      <c r="I205" s="194">
        <v>0</v>
      </c>
      <c r="J205" s="20">
        <f t="shared" ref="J205:J206" si="18">H205*I205</f>
        <v>0</v>
      </c>
    </row>
    <row r="206" spans="1:10" ht="36.75" customHeight="1">
      <c r="A206" s="56"/>
      <c r="B206" s="386" t="s">
        <v>273</v>
      </c>
      <c r="C206" s="386"/>
      <c r="D206" s="386"/>
      <c r="E206" s="386"/>
      <c r="F206" s="386"/>
      <c r="G206" s="19" t="s">
        <v>34</v>
      </c>
      <c r="H206" s="19">
        <v>215</v>
      </c>
      <c r="I206" s="194">
        <v>0</v>
      </c>
      <c r="J206" s="20">
        <f t="shared" si="18"/>
        <v>0</v>
      </c>
    </row>
    <row r="207" spans="1:10" ht="37.5" customHeight="1">
      <c r="A207" s="52"/>
      <c r="B207" s="386" t="s">
        <v>274</v>
      </c>
      <c r="C207" s="386"/>
      <c r="D207" s="386"/>
      <c r="E207" s="386"/>
      <c r="F207" s="386"/>
      <c r="G207" s="19" t="s">
        <v>34</v>
      </c>
      <c r="H207" s="19">
        <v>75</v>
      </c>
      <c r="I207" s="194">
        <v>0</v>
      </c>
      <c r="J207" s="20">
        <f t="shared" ref="J207" si="19">H207*I207</f>
        <v>0</v>
      </c>
    </row>
    <row r="208" spans="1:10" ht="25.5" customHeight="1">
      <c r="A208" s="62"/>
      <c r="B208" s="387" t="s">
        <v>275</v>
      </c>
      <c r="C208" s="387"/>
      <c r="D208" s="387"/>
      <c r="E208" s="387"/>
      <c r="F208" s="387"/>
      <c r="G208" s="17" t="s">
        <v>34</v>
      </c>
      <c r="H208" s="17">
        <v>1080</v>
      </c>
      <c r="I208" s="244">
        <v>0</v>
      </c>
      <c r="J208" s="18">
        <f t="shared" ref="J208" si="20">H208*I208</f>
        <v>0</v>
      </c>
    </row>
    <row r="209" spans="1:21">
      <c r="A209" s="56"/>
      <c r="B209" s="25"/>
      <c r="C209" s="25"/>
      <c r="D209" s="25"/>
      <c r="E209" s="25"/>
      <c r="F209" s="25"/>
      <c r="G209" s="19"/>
      <c r="H209" s="19"/>
      <c r="I209" s="202"/>
      <c r="J209" s="20"/>
    </row>
    <row r="210" spans="1:21" ht="51.6" customHeight="1">
      <c r="A210" s="278" t="s">
        <v>276</v>
      </c>
      <c r="B210" s="398" t="s">
        <v>237</v>
      </c>
      <c r="C210" s="398"/>
      <c r="D210" s="398"/>
      <c r="E210" s="398"/>
      <c r="F210" s="398"/>
      <c r="G210" s="58"/>
      <c r="H210" s="58"/>
      <c r="I210" s="211"/>
      <c r="J210" s="59"/>
    </row>
    <row r="211" spans="1:21">
      <c r="A211" s="56"/>
      <c r="B211" s="399"/>
      <c r="C211" s="399"/>
      <c r="D211" s="399"/>
      <c r="E211" s="399"/>
      <c r="F211" s="399"/>
      <c r="G211" s="52"/>
      <c r="H211" s="52"/>
      <c r="I211" s="210"/>
      <c r="J211" s="55"/>
    </row>
    <row r="212" spans="1:21" ht="14.25" customHeight="1">
      <c r="A212" s="56"/>
      <c r="B212" s="399"/>
      <c r="C212" s="399"/>
      <c r="D212" s="399"/>
      <c r="E212" s="399"/>
      <c r="F212" s="399"/>
      <c r="G212" s="52"/>
      <c r="H212" s="52"/>
      <c r="I212" s="210"/>
      <c r="J212" s="55"/>
    </row>
    <row r="213" spans="1:21">
      <c r="A213" s="62"/>
      <c r="B213" s="400" t="s">
        <v>210</v>
      </c>
      <c r="C213" s="400"/>
      <c r="D213" s="400"/>
      <c r="E213" s="400"/>
      <c r="F213" s="400"/>
      <c r="G213" s="17" t="s">
        <v>5</v>
      </c>
      <c r="H213" s="17">
        <v>1076</v>
      </c>
      <c r="I213" s="244">
        <v>0</v>
      </c>
      <c r="J213" s="18">
        <f t="shared" ref="J213" si="21">H213*I213</f>
        <v>0</v>
      </c>
    </row>
    <row r="214" spans="1:21" ht="13.5" customHeight="1"/>
    <row r="215" spans="1:21">
      <c r="A215" s="57" t="s">
        <v>277</v>
      </c>
      <c r="B215" s="398" t="s">
        <v>366</v>
      </c>
      <c r="C215" s="398"/>
      <c r="D215" s="398"/>
      <c r="E215" s="398"/>
      <c r="F215" s="398"/>
      <c r="G215" s="58"/>
      <c r="H215" s="58"/>
      <c r="I215" s="211"/>
      <c r="J215" s="59"/>
    </row>
    <row r="216" spans="1:21">
      <c r="A216" s="56"/>
      <c r="B216" s="399"/>
      <c r="C216" s="399"/>
      <c r="D216" s="399"/>
      <c r="E216" s="399"/>
      <c r="F216" s="399"/>
      <c r="G216" s="52"/>
      <c r="H216" s="52"/>
      <c r="I216" s="210"/>
      <c r="J216" s="55"/>
    </row>
    <row r="217" spans="1:21">
      <c r="A217" s="56"/>
      <c r="B217" s="399"/>
      <c r="C217" s="399"/>
      <c r="D217" s="399"/>
      <c r="E217" s="399"/>
      <c r="F217" s="399"/>
      <c r="G217" s="52"/>
      <c r="H217" s="52"/>
      <c r="I217" s="210"/>
      <c r="J217" s="55"/>
    </row>
    <row r="218" spans="1:21">
      <c r="A218" s="56"/>
      <c r="B218" s="399"/>
      <c r="C218" s="399"/>
      <c r="D218" s="399"/>
      <c r="E218" s="399"/>
      <c r="F218" s="399"/>
      <c r="G218" s="19"/>
      <c r="H218" s="19"/>
      <c r="I218" s="202"/>
      <c r="J218" s="28"/>
    </row>
    <row r="219" spans="1:21" ht="29.25" customHeight="1">
      <c r="A219" s="56"/>
      <c r="B219" s="399"/>
      <c r="C219" s="399"/>
      <c r="D219" s="399"/>
      <c r="E219" s="399"/>
      <c r="F219" s="399"/>
      <c r="G219" s="19"/>
      <c r="H219" s="19"/>
      <c r="I219" s="202"/>
      <c r="J219" s="28"/>
      <c r="N219" s="176"/>
      <c r="O219" s="177"/>
      <c r="P219" s="178"/>
      <c r="Q219" s="179"/>
      <c r="R219" s="173"/>
    </row>
    <row r="220" spans="1:21">
      <c r="A220" s="56"/>
      <c r="B220" s="399"/>
      <c r="C220" s="399"/>
      <c r="D220" s="399"/>
      <c r="E220" s="399"/>
      <c r="F220" s="399"/>
      <c r="J220" s="60"/>
      <c r="N220" s="177"/>
      <c r="O220" s="180"/>
      <c r="P220" s="180"/>
      <c r="Q220" s="180"/>
      <c r="R220" s="180"/>
      <c r="S220" s="180"/>
      <c r="T220" s="180"/>
      <c r="U220" s="180"/>
    </row>
    <row r="221" spans="1:21" ht="192.75" customHeight="1">
      <c r="A221" s="62"/>
      <c r="B221" s="400"/>
      <c r="C221" s="400"/>
      <c r="D221" s="400"/>
      <c r="E221" s="400"/>
      <c r="F221" s="400"/>
      <c r="G221" s="17" t="s">
        <v>34</v>
      </c>
      <c r="H221" s="17">
        <v>1065</v>
      </c>
      <c r="I221" s="244">
        <v>0</v>
      </c>
      <c r="J221" s="20">
        <f t="shared" ref="J221" si="22">H221*I221</f>
        <v>0</v>
      </c>
      <c r="N221" s="177"/>
      <c r="O221" s="180"/>
      <c r="P221" s="180"/>
      <c r="Q221" s="180"/>
      <c r="R221" s="180"/>
      <c r="S221" s="180"/>
      <c r="T221" s="180"/>
      <c r="U221" s="180"/>
    </row>
    <row r="222" spans="1:21" ht="17.25" customHeight="1">
      <c r="A222" s="54"/>
      <c r="B222" s="255"/>
      <c r="C222" s="255"/>
      <c r="D222" s="255"/>
      <c r="E222" s="255"/>
      <c r="F222" s="255"/>
      <c r="G222" s="52"/>
      <c r="H222" s="52"/>
      <c r="I222" s="210"/>
      <c r="J222" s="279"/>
      <c r="N222" s="177"/>
      <c r="O222" s="180"/>
      <c r="P222" s="180"/>
      <c r="Q222" s="180"/>
      <c r="R222" s="180"/>
      <c r="S222" s="180"/>
      <c r="T222" s="180"/>
      <c r="U222" s="180"/>
    </row>
    <row r="223" spans="1:21" ht="17.25" customHeight="1">
      <c r="A223" s="278" t="s">
        <v>278</v>
      </c>
      <c r="B223" s="396" t="s">
        <v>367</v>
      </c>
      <c r="C223" s="396"/>
      <c r="D223" s="396"/>
      <c r="E223" s="396"/>
      <c r="F223" s="396"/>
      <c r="G223" s="58"/>
      <c r="H223" s="58"/>
      <c r="I223" s="211"/>
      <c r="J223" s="55"/>
      <c r="N223" s="177"/>
      <c r="O223" s="180"/>
      <c r="P223" s="180"/>
      <c r="Q223" s="180"/>
      <c r="R223" s="180"/>
      <c r="S223" s="180"/>
      <c r="T223" s="180"/>
      <c r="U223" s="180"/>
    </row>
    <row r="224" spans="1:21" ht="75.75" customHeight="1">
      <c r="A224" s="56"/>
      <c r="B224" s="386"/>
      <c r="C224" s="386"/>
      <c r="D224" s="386"/>
      <c r="E224" s="386"/>
      <c r="F224" s="386"/>
      <c r="G224" s="52"/>
      <c r="H224" s="52"/>
      <c r="I224" s="210"/>
      <c r="J224" s="55"/>
      <c r="N224" s="177"/>
      <c r="O224" s="180"/>
      <c r="P224" s="180"/>
      <c r="Q224" s="180"/>
      <c r="R224" s="180"/>
      <c r="S224" s="180"/>
      <c r="T224" s="180"/>
      <c r="U224" s="180"/>
    </row>
    <row r="225" spans="1:21">
      <c r="A225" s="56"/>
      <c r="B225" s="386"/>
      <c r="C225" s="386"/>
      <c r="D225" s="386"/>
      <c r="E225" s="386"/>
      <c r="F225" s="386"/>
      <c r="G225" s="52"/>
      <c r="H225" s="52"/>
      <c r="I225" s="210"/>
      <c r="J225" s="55"/>
      <c r="N225" s="177"/>
      <c r="O225" s="180"/>
      <c r="P225" s="180"/>
      <c r="Q225" s="180"/>
      <c r="R225" s="180"/>
      <c r="S225" s="180"/>
      <c r="T225" s="180"/>
      <c r="U225" s="180"/>
    </row>
    <row r="226" spans="1:21">
      <c r="A226" s="56"/>
      <c r="B226" s="386"/>
      <c r="C226" s="386"/>
      <c r="D226" s="386"/>
      <c r="E226" s="386"/>
      <c r="F226" s="386"/>
      <c r="G226" s="19"/>
      <c r="H226" s="19"/>
      <c r="I226" s="202"/>
      <c r="J226" s="28"/>
      <c r="N226" s="177"/>
      <c r="O226" s="180"/>
      <c r="P226" s="180"/>
      <c r="Q226" s="180"/>
      <c r="R226" s="180"/>
      <c r="S226" s="180"/>
      <c r="T226" s="180"/>
      <c r="U226" s="180"/>
    </row>
    <row r="227" spans="1:21" ht="24" customHeight="1">
      <c r="A227" s="56"/>
      <c r="B227" s="386"/>
      <c r="C227" s="386"/>
      <c r="D227" s="386"/>
      <c r="E227" s="386"/>
      <c r="F227" s="386"/>
      <c r="G227" s="19"/>
      <c r="H227" s="19"/>
      <c r="I227" s="202"/>
      <c r="J227" s="28"/>
      <c r="N227" s="173"/>
      <c r="O227" s="180"/>
      <c r="P227" s="180"/>
      <c r="Q227" s="180"/>
      <c r="R227" s="180"/>
      <c r="S227" s="180"/>
      <c r="T227" s="180"/>
      <c r="U227" s="180"/>
    </row>
    <row r="228" spans="1:21">
      <c r="A228" s="56"/>
      <c r="B228" s="386"/>
      <c r="C228" s="386"/>
      <c r="D228" s="386"/>
      <c r="E228" s="386"/>
      <c r="F228" s="386"/>
      <c r="G228" s="19"/>
      <c r="H228" s="19"/>
      <c r="I228" s="202"/>
      <c r="J228" s="28"/>
      <c r="N228" s="173"/>
      <c r="O228" s="180"/>
      <c r="P228" s="180"/>
      <c r="Q228" s="180"/>
      <c r="R228" s="180"/>
      <c r="S228" s="180"/>
      <c r="T228" s="180"/>
      <c r="U228" s="180"/>
    </row>
    <row r="229" spans="1:21" ht="23.25" customHeight="1">
      <c r="A229" s="56"/>
      <c r="B229" s="386"/>
      <c r="C229" s="386"/>
      <c r="D229" s="386"/>
      <c r="E229" s="386"/>
      <c r="F229" s="386"/>
      <c r="G229" s="19"/>
      <c r="H229" s="19"/>
      <c r="I229" s="202"/>
      <c r="J229" s="28"/>
      <c r="N229" s="173"/>
      <c r="O229" s="180"/>
      <c r="P229" s="180"/>
      <c r="Q229" s="180"/>
      <c r="R229" s="180"/>
      <c r="S229" s="180"/>
      <c r="T229" s="180"/>
      <c r="U229" s="180"/>
    </row>
    <row r="230" spans="1:21">
      <c r="A230" s="56"/>
      <c r="B230" s="386"/>
      <c r="C230" s="386"/>
      <c r="D230" s="386"/>
      <c r="E230" s="386"/>
      <c r="F230" s="386"/>
      <c r="G230" s="19"/>
      <c r="H230" s="19"/>
      <c r="I230" s="202"/>
      <c r="J230" s="28"/>
      <c r="N230" s="173"/>
      <c r="O230" s="180"/>
      <c r="P230" s="180"/>
      <c r="Q230" s="180"/>
      <c r="R230" s="180"/>
      <c r="S230" s="180"/>
      <c r="T230" s="180"/>
      <c r="U230" s="180"/>
    </row>
    <row r="231" spans="1:21" ht="87.75" customHeight="1">
      <c r="A231" s="56"/>
      <c r="B231" s="386"/>
      <c r="C231" s="386"/>
      <c r="D231" s="386"/>
      <c r="E231" s="386"/>
      <c r="F231" s="386"/>
      <c r="G231" s="19"/>
      <c r="H231" s="19"/>
      <c r="I231" s="202"/>
      <c r="J231" s="28"/>
      <c r="N231" s="173"/>
      <c r="O231" s="180"/>
      <c r="P231" s="180"/>
      <c r="Q231" s="180"/>
      <c r="R231" s="180"/>
      <c r="S231" s="180"/>
      <c r="T231" s="180"/>
      <c r="U231" s="180"/>
    </row>
    <row r="232" spans="1:21">
      <c r="A232" s="62"/>
      <c r="B232" s="387"/>
      <c r="C232" s="387"/>
      <c r="D232" s="387"/>
      <c r="E232" s="387"/>
      <c r="F232" s="387"/>
      <c r="G232" s="17" t="s">
        <v>4</v>
      </c>
      <c r="H232" s="17">
        <v>40</v>
      </c>
      <c r="I232" s="244">
        <v>0</v>
      </c>
      <c r="J232" s="18">
        <f t="shared" ref="J232" si="23">H232*I232</f>
        <v>0</v>
      </c>
      <c r="N232" s="173"/>
      <c r="O232" s="173"/>
      <c r="P232" s="181"/>
      <c r="Q232" s="182"/>
    </row>
    <row r="233" spans="1:21">
      <c r="A233" s="56"/>
      <c r="B233" s="259"/>
      <c r="C233" s="259"/>
      <c r="D233" s="259"/>
      <c r="E233" s="259"/>
      <c r="F233" s="259"/>
      <c r="G233" s="19"/>
      <c r="H233" s="19"/>
      <c r="I233" s="194"/>
      <c r="J233" s="20"/>
      <c r="N233" s="173"/>
      <c r="O233" s="173"/>
      <c r="P233" s="181"/>
      <c r="Q233" s="182"/>
    </row>
    <row r="234" spans="1:21" ht="23.25" customHeight="1">
      <c r="A234" s="278" t="s">
        <v>279</v>
      </c>
      <c r="B234" s="396" t="s">
        <v>323</v>
      </c>
      <c r="C234" s="396"/>
      <c r="D234" s="396"/>
      <c r="E234" s="396"/>
      <c r="F234" s="396"/>
      <c r="G234" s="265"/>
      <c r="H234" s="265"/>
      <c r="I234" s="265"/>
      <c r="J234" s="266"/>
      <c r="N234" s="173"/>
      <c r="O234" s="173"/>
      <c r="P234" s="181"/>
      <c r="Q234" s="182"/>
    </row>
    <row r="235" spans="1:21" ht="29.25" customHeight="1">
      <c r="A235" s="270"/>
      <c r="B235" s="386"/>
      <c r="C235" s="386"/>
      <c r="D235" s="386"/>
      <c r="E235" s="386"/>
      <c r="F235" s="386"/>
      <c r="G235" s="268"/>
      <c r="H235" s="268"/>
      <c r="I235" s="268"/>
      <c r="J235" s="269"/>
      <c r="N235" s="173"/>
      <c r="O235" s="173"/>
      <c r="P235" s="181"/>
      <c r="Q235" s="182"/>
    </row>
    <row r="236" spans="1:21" ht="18" hidden="1" customHeight="1">
      <c r="A236" s="270"/>
      <c r="B236" s="386"/>
      <c r="C236" s="386"/>
      <c r="D236" s="386"/>
      <c r="E236" s="386"/>
      <c r="F236" s="386"/>
      <c r="G236" s="268"/>
      <c r="H236" s="268"/>
      <c r="I236" s="268"/>
      <c r="J236" s="269"/>
      <c r="N236" s="173"/>
      <c r="O236" s="173"/>
      <c r="P236" s="181"/>
      <c r="Q236" s="182"/>
    </row>
    <row r="237" spans="1:21" ht="12.75" customHeight="1">
      <c r="A237" s="62"/>
      <c r="B237" s="387" t="s">
        <v>203</v>
      </c>
      <c r="C237" s="387"/>
      <c r="D237" s="387"/>
      <c r="E237" s="387"/>
      <c r="F237" s="387"/>
      <c r="G237" s="280" t="s">
        <v>34</v>
      </c>
      <c r="H237" s="280">
        <v>90</v>
      </c>
      <c r="I237" s="281">
        <v>0</v>
      </c>
      <c r="J237" s="282">
        <f>H237*I237</f>
        <v>0</v>
      </c>
      <c r="N237" s="173"/>
      <c r="O237" s="173"/>
      <c r="P237" s="181"/>
      <c r="Q237" s="182"/>
    </row>
    <row r="238" spans="1:21" ht="12.75" customHeight="1">
      <c r="A238" s="56"/>
      <c r="B238" s="271"/>
      <c r="C238" s="271"/>
      <c r="D238" s="271"/>
      <c r="E238" s="271"/>
      <c r="F238" s="271"/>
      <c r="G238" s="268"/>
      <c r="H238" s="268"/>
      <c r="I238" s="272"/>
      <c r="J238" s="269"/>
      <c r="N238" s="173"/>
      <c r="O238" s="173"/>
      <c r="P238" s="181"/>
      <c r="Q238" s="182"/>
    </row>
    <row r="239" spans="1:21" ht="38.25" customHeight="1">
      <c r="A239" s="278" t="s">
        <v>280</v>
      </c>
      <c r="B239" s="396" t="s">
        <v>76</v>
      </c>
      <c r="C239" s="396"/>
      <c r="D239" s="396"/>
      <c r="E239" s="396"/>
      <c r="F239" s="396"/>
      <c r="G239" s="58"/>
      <c r="H239" s="58"/>
      <c r="I239" s="211"/>
      <c r="J239" s="59"/>
      <c r="N239" s="173"/>
      <c r="O239" s="173"/>
      <c r="P239" s="181"/>
      <c r="Q239" s="182"/>
    </row>
    <row r="240" spans="1:21" ht="15.75" customHeight="1">
      <c r="A240" s="44"/>
      <c r="B240" s="397" t="s">
        <v>203</v>
      </c>
      <c r="C240" s="397"/>
      <c r="D240" s="397"/>
      <c r="E240" s="397"/>
      <c r="F240" s="397"/>
      <c r="G240" s="17" t="s">
        <v>34</v>
      </c>
      <c r="H240" s="17">
        <v>1285</v>
      </c>
      <c r="I240" s="244">
        <v>0</v>
      </c>
      <c r="J240" s="18">
        <f t="shared" ref="J240" si="24">H240*I240</f>
        <v>0</v>
      </c>
      <c r="N240" s="173"/>
      <c r="O240" s="173"/>
      <c r="P240" s="181"/>
      <c r="Q240" s="182"/>
    </row>
    <row r="241" spans="1:18" ht="18" customHeight="1">
      <c r="A241" s="52"/>
      <c r="B241" s="254"/>
      <c r="C241" s="254"/>
      <c r="D241" s="254"/>
      <c r="E241" s="254"/>
      <c r="F241" s="254"/>
      <c r="G241" s="19"/>
      <c r="H241" s="19"/>
      <c r="I241" s="194"/>
      <c r="J241" s="253"/>
      <c r="N241" s="173"/>
      <c r="O241" s="173"/>
      <c r="P241" s="181"/>
      <c r="Q241" s="182"/>
    </row>
    <row r="242" spans="1:18" ht="13.5" customHeight="1" thickBot="1">
      <c r="A242" s="48"/>
      <c r="B242" s="408"/>
      <c r="C242" s="408"/>
      <c r="D242" s="408"/>
      <c r="E242" s="408"/>
      <c r="F242" s="408"/>
      <c r="G242" s="394"/>
      <c r="H242" s="395"/>
      <c r="I242" s="395"/>
      <c r="J242" s="395"/>
      <c r="N242" s="173"/>
      <c r="O242" s="173"/>
      <c r="P242" s="181"/>
      <c r="Q242" s="182"/>
    </row>
    <row r="243" spans="1:18" ht="23.25" customHeight="1" thickBot="1">
      <c r="A243" s="51"/>
      <c r="B243" s="404" t="s">
        <v>77</v>
      </c>
      <c r="C243" s="404"/>
      <c r="D243" s="404"/>
      <c r="E243" s="404"/>
      <c r="F243" s="404"/>
      <c r="G243" s="405">
        <f>J117+J151+J152+J153+J154+J155+J163+J179+J194+J195+J204+J205+J206+J207+J208+J213+J221+J232+J237+J240</f>
        <v>0</v>
      </c>
      <c r="H243" s="406"/>
      <c r="I243" s="406"/>
      <c r="J243" s="407"/>
      <c r="N243" s="173"/>
      <c r="O243" s="173"/>
      <c r="P243" s="181"/>
      <c r="Q243" s="182"/>
    </row>
    <row r="244" spans="1:18">
      <c r="A244" s="53"/>
      <c r="B244" s="23"/>
      <c r="C244" s="23"/>
      <c r="D244" s="23"/>
      <c r="E244" s="23"/>
      <c r="F244" s="23"/>
      <c r="G244" s="49"/>
      <c r="H244" s="50"/>
      <c r="I244" s="213"/>
      <c r="J244" s="50"/>
      <c r="N244" s="173"/>
      <c r="O244" s="173"/>
      <c r="P244" s="183"/>
      <c r="Q244" s="184"/>
      <c r="R244" s="173"/>
    </row>
    <row r="245" spans="1:18">
      <c r="A245" s="53"/>
      <c r="B245" s="23"/>
      <c r="C245" s="23"/>
      <c r="D245" s="23"/>
      <c r="E245" s="23"/>
      <c r="F245" s="23"/>
      <c r="G245" s="49"/>
      <c r="H245" s="50"/>
      <c r="I245" s="213"/>
      <c r="J245" s="50"/>
      <c r="N245" s="173"/>
      <c r="O245" s="173"/>
      <c r="P245" s="183"/>
      <c r="Q245" s="184"/>
      <c r="R245" s="173"/>
    </row>
    <row r="246" spans="1:18">
      <c r="N246" s="173"/>
      <c r="O246" s="173"/>
      <c r="P246" s="183"/>
      <c r="Q246" s="184"/>
      <c r="R246" s="173"/>
    </row>
    <row r="247" spans="1:18" ht="13.5" thickBot="1">
      <c r="A247" s="63"/>
      <c r="N247" s="173"/>
      <c r="O247" s="173"/>
      <c r="P247" s="183"/>
      <c r="Q247" s="184"/>
      <c r="R247" s="173"/>
    </row>
    <row r="248" spans="1:18" ht="15.75" thickBot="1">
      <c r="A248" s="391" t="s">
        <v>75</v>
      </c>
      <c r="B248" s="392"/>
      <c r="C248" s="392"/>
      <c r="D248" s="392"/>
      <c r="E248" s="392"/>
      <c r="F248" s="392"/>
      <c r="G248" s="392"/>
      <c r="H248" s="392"/>
      <c r="I248" s="392"/>
      <c r="J248" s="393"/>
      <c r="N248" s="173"/>
      <c r="O248" s="173"/>
      <c r="P248" s="183"/>
      <c r="Q248" s="184"/>
      <c r="R248" s="173"/>
    </row>
    <row r="249" spans="1:18">
      <c r="A249" s="64"/>
      <c r="B249" s="24"/>
      <c r="C249" s="24"/>
      <c r="D249" s="24"/>
      <c r="E249" s="24"/>
      <c r="F249" s="24"/>
      <c r="G249" s="64"/>
      <c r="H249" s="64"/>
      <c r="I249" s="214"/>
      <c r="J249" s="64"/>
      <c r="N249" s="173"/>
      <c r="O249" s="173"/>
      <c r="P249" s="183"/>
      <c r="Q249" s="184"/>
      <c r="R249" s="173"/>
    </row>
    <row r="250" spans="1:18">
      <c r="A250" s="29" t="s">
        <v>37</v>
      </c>
      <c r="B250" s="30"/>
      <c r="C250" s="31"/>
      <c r="D250" s="32"/>
      <c r="E250" s="33"/>
      <c r="F250" s="34"/>
      <c r="G250" s="34"/>
      <c r="H250" s="34"/>
      <c r="I250" s="215"/>
      <c r="J250" s="34"/>
      <c r="N250" s="173"/>
      <c r="O250" s="173"/>
      <c r="P250" s="183"/>
      <c r="Q250" s="184"/>
      <c r="R250" s="173"/>
    </row>
    <row r="251" spans="1:18">
      <c r="A251" s="30" t="s">
        <v>134</v>
      </c>
      <c r="B251" s="35"/>
      <c r="C251" s="35"/>
      <c r="D251" s="35"/>
      <c r="E251" s="35"/>
      <c r="F251" s="35"/>
      <c r="G251" s="35"/>
      <c r="H251" s="35"/>
      <c r="I251" s="216"/>
      <c r="J251" s="35"/>
      <c r="N251" s="173"/>
      <c r="O251" s="173"/>
      <c r="P251" s="183"/>
      <c r="Q251" s="184"/>
      <c r="R251" s="173"/>
    </row>
    <row r="252" spans="1:18">
      <c r="A252" s="30" t="s">
        <v>135</v>
      </c>
      <c r="B252" s="35"/>
      <c r="C252" s="35"/>
      <c r="D252" s="35"/>
      <c r="E252" s="35"/>
      <c r="F252" s="35"/>
      <c r="G252" s="35"/>
      <c r="H252" s="35"/>
      <c r="I252" s="216"/>
      <c r="J252" s="35"/>
      <c r="N252" s="173"/>
      <c r="O252" s="173"/>
      <c r="P252" s="183"/>
      <c r="Q252" s="184"/>
      <c r="R252" s="173"/>
    </row>
    <row r="253" spans="1:18">
      <c r="A253" s="33" t="s">
        <v>136</v>
      </c>
      <c r="B253" s="35"/>
      <c r="C253" s="35"/>
      <c r="D253" s="35"/>
      <c r="E253" s="35"/>
      <c r="F253" s="35"/>
      <c r="G253" s="35"/>
      <c r="H253" s="35"/>
      <c r="I253" s="216"/>
      <c r="J253" s="35"/>
      <c r="N253" s="173"/>
      <c r="O253" s="173"/>
      <c r="P253" s="183"/>
      <c r="Q253" s="184"/>
      <c r="R253" s="173"/>
    </row>
    <row r="254" spans="1:18">
      <c r="A254" s="33" t="s">
        <v>137</v>
      </c>
      <c r="B254" s="35"/>
      <c r="C254" s="35"/>
      <c r="D254" s="35"/>
      <c r="E254" s="35"/>
      <c r="F254" s="35"/>
      <c r="G254" s="35"/>
      <c r="H254" s="35"/>
      <c r="I254" s="216"/>
      <c r="J254" s="35"/>
      <c r="N254" s="173"/>
      <c r="O254" s="173"/>
      <c r="P254" s="183"/>
      <c r="Q254" s="184"/>
      <c r="R254" s="173"/>
    </row>
    <row r="255" spans="1:18">
      <c r="A255" s="33" t="s">
        <v>138</v>
      </c>
      <c r="B255" s="35"/>
      <c r="C255" s="35"/>
      <c r="D255" s="35"/>
      <c r="E255" s="35"/>
      <c r="F255" s="35"/>
      <c r="G255" s="35"/>
      <c r="H255" s="35"/>
      <c r="I255" s="216"/>
      <c r="J255" s="35"/>
      <c r="N255" s="173"/>
      <c r="O255" s="173"/>
      <c r="P255" s="183"/>
      <c r="Q255" s="184"/>
      <c r="R255" s="173"/>
    </row>
    <row r="256" spans="1:18">
      <c r="A256" s="33" t="s">
        <v>139</v>
      </c>
      <c r="B256" s="35"/>
      <c r="C256" s="35"/>
      <c r="D256" s="35"/>
      <c r="E256" s="35"/>
      <c r="F256" s="35"/>
      <c r="G256" s="35"/>
      <c r="H256" s="35"/>
      <c r="I256" s="216"/>
      <c r="J256" s="35"/>
      <c r="N256" s="173"/>
      <c r="O256" s="173"/>
      <c r="P256" s="183"/>
      <c r="Q256" s="184"/>
      <c r="R256" s="173"/>
    </row>
    <row r="257" spans="1:18">
      <c r="A257" s="33" t="s">
        <v>140</v>
      </c>
      <c r="B257" s="35"/>
      <c r="C257" s="35"/>
      <c r="D257" s="35"/>
      <c r="E257" s="35"/>
      <c r="F257" s="35"/>
      <c r="G257" s="35"/>
      <c r="H257" s="35"/>
      <c r="I257" s="216"/>
      <c r="J257" s="35"/>
      <c r="N257" s="173"/>
      <c r="O257" s="173"/>
      <c r="P257" s="183"/>
      <c r="Q257" s="184"/>
      <c r="R257" s="173"/>
    </row>
    <row r="258" spans="1:18">
      <c r="A258" s="33" t="s">
        <v>141</v>
      </c>
      <c r="B258" s="35"/>
      <c r="C258" s="35"/>
      <c r="D258" s="35"/>
      <c r="E258" s="35"/>
      <c r="F258" s="35"/>
      <c r="G258" s="35"/>
      <c r="H258" s="35"/>
      <c r="I258" s="216"/>
      <c r="J258" s="35"/>
      <c r="N258" s="173"/>
      <c r="O258" s="173"/>
      <c r="P258" s="183"/>
      <c r="Q258" s="184"/>
      <c r="R258" s="173"/>
    </row>
    <row r="259" spans="1:18">
      <c r="A259" s="33" t="s">
        <v>326</v>
      </c>
      <c r="B259" s="35"/>
      <c r="C259" s="35"/>
      <c r="D259" s="35"/>
      <c r="E259" s="35"/>
      <c r="F259" s="35"/>
      <c r="G259" s="35"/>
      <c r="H259" s="35"/>
      <c r="I259" s="216"/>
      <c r="J259" s="35"/>
      <c r="N259" s="173"/>
      <c r="O259" s="173"/>
      <c r="P259" s="183"/>
      <c r="Q259" s="184"/>
      <c r="R259" s="173"/>
    </row>
    <row r="260" spans="1:18" ht="12" customHeight="1">
      <c r="A260" s="33" t="s">
        <v>327</v>
      </c>
      <c r="B260" s="35"/>
      <c r="C260" s="35"/>
      <c r="D260" s="35"/>
      <c r="E260" s="35"/>
      <c r="F260" s="35"/>
      <c r="G260" s="35"/>
      <c r="H260" s="35"/>
      <c r="I260" s="216"/>
      <c r="J260" s="35"/>
      <c r="N260" s="173"/>
      <c r="O260" s="173"/>
      <c r="P260" s="183"/>
      <c r="Q260" s="184"/>
      <c r="R260" s="173"/>
    </row>
    <row r="261" spans="1:18">
      <c r="A261" s="33" t="s">
        <v>328</v>
      </c>
      <c r="B261" s="35"/>
      <c r="C261" s="35"/>
      <c r="D261" s="35"/>
      <c r="E261" s="35"/>
      <c r="F261" s="35"/>
      <c r="G261" s="35"/>
      <c r="H261" s="35"/>
      <c r="I261" s="216"/>
      <c r="J261" s="35"/>
      <c r="N261" s="173"/>
      <c r="O261" s="173"/>
      <c r="P261" s="183"/>
      <c r="Q261" s="184"/>
      <c r="R261" s="173"/>
    </row>
    <row r="262" spans="1:18" ht="18" customHeight="1">
      <c r="A262" s="33" t="s">
        <v>341</v>
      </c>
      <c r="B262" s="33"/>
      <c r="C262" s="36"/>
      <c r="D262" s="37"/>
      <c r="E262" s="33"/>
      <c r="F262" s="34"/>
      <c r="G262" s="34"/>
      <c r="H262" s="34"/>
      <c r="I262" s="215"/>
      <c r="J262" s="34"/>
    </row>
    <row r="263" spans="1:18">
      <c r="A263" s="33" t="s">
        <v>340</v>
      </c>
      <c r="B263" s="33"/>
      <c r="C263" s="36"/>
      <c r="D263" s="37"/>
      <c r="E263" s="34"/>
      <c r="F263" s="34"/>
      <c r="G263" s="34"/>
      <c r="H263" s="34"/>
      <c r="I263" s="215"/>
      <c r="J263" s="34"/>
    </row>
    <row r="264" spans="1:18" ht="14.25" customHeight="1">
      <c r="A264" s="33" t="s">
        <v>142</v>
      </c>
      <c r="B264" s="33"/>
      <c r="C264" s="36"/>
      <c r="D264" s="37"/>
      <c r="E264" s="34"/>
      <c r="F264" s="34"/>
      <c r="G264" s="34"/>
      <c r="H264" s="34"/>
      <c r="I264" s="215"/>
      <c r="J264" s="34"/>
      <c r="M264" s="176"/>
      <c r="N264" s="177"/>
      <c r="O264" s="178"/>
      <c r="P264" s="179"/>
      <c r="Q264" s="173"/>
    </row>
    <row r="265" spans="1:18">
      <c r="A265" s="33" t="s">
        <v>143</v>
      </c>
      <c r="B265" s="33"/>
      <c r="C265" s="36"/>
      <c r="D265" s="37"/>
      <c r="E265" s="34"/>
      <c r="F265" s="34"/>
      <c r="G265" s="34"/>
      <c r="H265" s="34"/>
      <c r="I265" s="215"/>
      <c r="J265" s="34"/>
      <c r="M265" s="177"/>
      <c r="N265" s="173"/>
      <c r="O265" s="181"/>
      <c r="P265" s="182"/>
      <c r="Q265" s="173"/>
    </row>
    <row r="266" spans="1:18" ht="11.25" customHeight="1">
      <c r="A266" s="33" t="s">
        <v>144</v>
      </c>
      <c r="B266" s="33"/>
      <c r="C266" s="36"/>
      <c r="D266" s="37"/>
      <c r="E266" s="34"/>
      <c r="F266" s="34"/>
      <c r="G266" s="34"/>
      <c r="H266" s="34"/>
      <c r="I266" s="215"/>
      <c r="J266" s="34"/>
      <c r="M266" s="177"/>
      <c r="N266" s="173"/>
      <c r="O266" s="181"/>
      <c r="P266" s="182"/>
      <c r="Q266" s="173"/>
    </row>
    <row r="267" spans="1:18">
      <c r="A267" s="33" t="s">
        <v>145</v>
      </c>
      <c r="B267" s="33"/>
      <c r="C267" s="36"/>
      <c r="D267" s="37"/>
      <c r="E267" s="34"/>
      <c r="F267" s="34"/>
      <c r="G267" s="34"/>
      <c r="H267" s="34"/>
      <c r="I267" s="215"/>
      <c r="J267" s="34"/>
      <c r="M267" s="173"/>
      <c r="N267" s="173"/>
      <c r="O267" s="181"/>
      <c r="P267" s="182"/>
      <c r="Q267" s="173"/>
    </row>
    <row r="268" spans="1:18" ht="6" customHeight="1">
      <c r="A268" s="33"/>
      <c r="B268" s="33"/>
      <c r="C268" s="36"/>
      <c r="D268" s="37"/>
      <c r="E268" s="34"/>
      <c r="F268" s="34"/>
      <c r="G268" s="34"/>
      <c r="H268" s="34"/>
      <c r="I268" s="215"/>
      <c r="J268" s="34"/>
      <c r="M268" s="173"/>
      <c r="N268" s="173"/>
      <c r="O268" s="181"/>
      <c r="P268" s="182"/>
      <c r="Q268" s="173"/>
    </row>
    <row r="269" spans="1:18">
      <c r="A269" s="33" t="s">
        <v>146</v>
      </c>
      <c r="B269" s="33"/>
      <c r="C269" s="36"/>
      <c r="D269" s="37"/>
      <c r="E269" s="34"/>
      <c r="F269" s="34"/>
      <c r="G269" s="34"/>
      <c r="H269" s="34"/>
      <c r="I269" s="215"/>
      <c r="J269" s="34"/>
      <c r="M269" s="173"/>
      <c r="N269" s="173"/>
      <c r="O269" s="181"/>
      <c r="P269" s="182"/>
      <c r="Q269" s="173"/>
    </row>
    <row r="270" spans="1:18" ht="14.25" customHeight="1">
      <c r="A270" s="33" t="s">
        <v>52</v>
      </c>
      <c r="B270" s="33"/>
      <c r="C270" s="36"/>
      <c r="D270" s="37"/>
      <c r="E270" s="34"/>
      <c r="F270" s="34"/>
      <c r="G270" s="34"/>
      <c r="H270" s="34"/>
      <c r="I270" s="215"/>
      <c r="J270" s="34"/>
      <c r="M270" s="173"/>
      <c r="N270" s="173"/>
      <c r="O270" s="181"/>
      <c r="P270" s="182"/>
      <c r="Q270" s="173"/>
    </row>
    <row r="271" spans="1:18">
      <c r="A271" s="33" t="s">
        <v>53</v>
      </c>
      <c r="B271" s="33"/>
      <c r="C271" s="36"/>
      <c r="D271" s="37"/>
      <c r="E271" s="34"/>
      <c r="F271" s="34"/>
      <c r="G271" s="34"/>
      <c r="H271" s="34"/>
      <c r="I271" s="215"/>
      <c r="J271" s="34"/>
      <c r="M271" s="173"/>
      <c r="N271" s="173"/>
      <c r="O271" s="181"/>
      <c r="P271" s="182"/>
      <c r="Q271" s="173"/>
    </row>
    <row r="272" spans="1:18" ht="9.75" customHeight="1">
      <c r="A272" s="33" t="s">
        <v>54</v>
      </c>
      <c r="B272" s="33"/>
      <c r="C272" s="36"/>
      <c r="D272" s="37"/>
      <c r="E272" s="34"/>
      <c r="F272" s="34"/>
      <c r="G272" s="34"/>
      <c r="H272" s="34"/>
      <c r="I272" s="215"/>
      <c r="J272" s="34"/>
      <c r="M272" s="173"/>
      <c r="N272" s="173"/>
      <c r="O272" s="181"/>
      <c r="P272" s="182"/>
      <c r="Q272" s="173"/>
    </row>
    <row r="273" spans="1:17" ht="15" customHeight="1">
      <c r="A273" s="33" t="s">
        <v>55</v>
      </c>
      <c r="B273" s="33"/>
      <c r="C273" s="36"/>
      <c r="D273" s="37"/>
      <c r="E273" s="34"/>
      <c r="F273" s="34"/>
      <c r="G273" s="34"/>
      <c r="H273" s="34"/>
      <c r="I273" s="215"/>
      <c r="J273" s="34"/>
      <c r="M273" s="173"/>
      <c r="N273" s="173"/>
      <c r="O273" s="181"/>
      <c r="P273" s="182"/>
      <c r="Q273" s="173"/>
    </row>
    <row r="274" spans="1:17" ht="12.75" customHeight="1">
      <c r="A274" s="33" t="s">
        <v>56</v>
      </c>
      <c r="B274" s="33"/>
      <c r="C274" s="36"/>
      <c r="D274" s="37"/>
      <c r="E274" s="34"/>
      <c r="F274" s="34"/>
      <c r="G274" s="34"/>
      <c r="H274" s="34"/>
      <c r="I274" s="215"/>
      <c r="J274" s="34"/>
      <c r="M274" s="173"/>
      <c r="N274" s="173"/>
      <c r="O274" s="181"/>
      <c r="P274" s="182"/>
      <c r="Q274" s="173"/>
    </row>
    <row r="275" spans="1:17">
      <c r="A275" s="33" t="s">
        <v>57</v>
      </c>
      <c r="B275" s="33"/>
      <c r="C275" s="36"/>
      <c r="D275" s="37"/>
      <c r="E275" s="34"/>
      <c r="F275" s="34"/>
      <c r="G275" s="34"/>
      <c r="H275" s="34"/>
      <c r="I275" s="215"/>
      <c r="J275" s="34"/>
      <c r="M275" s="173"/>
      <c r="N275" s="173"/>
      <c r="O275" s="181"/>
      <c r="P275" s="182"/>
      <c r="Q275" s="173"/>
    </row>
    <row r="276" spans="1:17" ht="10.5" customHeight="1">
      <c r="A276" s="33" t="s">
        <v>58</v>
      </c>
      <c r="B276" s="33"/>
      <c r="C276" s="36"/>
      <c r="D276" s="37"/>
      <c r="E276" s="34"/>
      <c r="F276" s="34"/>
      <c r="G276" s="34"/>
      <c r="H276" s="34"/>
      <c r="I276" s="215"/>
      <c r="J276" s="34"/>
      <c r="M276" s="173"/>
      <c r="N276" s="173"/>
      <c r="O276" s="181"/>
      <c r="P276" s="182"/>
      <c r="Q276" s="173"/>
    </row>
    <row r="277" spans="1:17">
      <c r="A277" s="33" t="s">
        <v>147</v>
      </c>
      <c r="B277" s="33"/>
      <c r="C277" s="36"/>
      <c r="D277" s="37"/>
      <c r="E277" s="34"/>
      <c r="F277" s="34"/>
      <c r="G277" s="34"/>
      <c r="H277" s="34"/>
      <c r="I277" s="215"/>
      <c r="J277" s="34"/>
      <c r="M277" s="173"/>
      <c r="N277" s="173"/>
      <c r="O277" s="181"/>
      <c r="P277" s="182"/>
    </row>
    <row r="278" spans="1:17" ht="12.75" customHeight="1">
      <c r="A278" s="33" t="s">
        <v>151</v>
      </c>
      <c r="B278" s="33"/>
      <c r="C278" s="36"/>
      <c r="D278" s="37"/>
      <c r="E278" s="34"/>
      <c r="F278" s="34"/>
      <c r="G278" s="34"/>
      <c r="H278" s="34"/>
      <c r="I278" s="215"/>
      <c r="J278" s="34"/>
      <c r="M278" s="173"/>
      <c r="N278" s="173"/>
      <c r="O278" s="181"/>
      <c r="P278" s="182"/>
    </row>
    <row r="279" spans="1:17">
      <c r="A279" s="33" t="s">
        <v>59</v>
      </c>
      <c r="B279" s="33"/>
      <c r="C279" s="36"/>
      <c r="D279" s="37"/>
      <c r="E279" s="34"/>
      <c r="F279" s="34"/>
      <c r="G279" s="34"/>
      <c r="H279" s="34"/>
      <c r="I279" s="215"/>
      <c r="J279" s="34"/>
      <c r="M279" s="173"/>
      <c r="N279" s="173"/>
      <c r="O279" s="181"/>
      <c r="P279" s="182"/>
    </row>
    <row r="280" spans="1:17" ht="12" customHeight="1">
      <c r="A280" s="33" t="s">
        <v>60</v>
      </c>
      <c r="B280" s="33"/>
      <c r="C280" s="36"/>
      <c r="D280" s="37"/>
      <c r="E280" s="33"/>
      <c r="F280" s="34"/>
      <c r="G280" s="34"/>
      <c r="H280" s="34"/>
      <c r="I280" s="215"/>
      <c r="J280" s="34"/>
      <c r="M280" s="173"/>
      <c r="N280" s="173"/>
      <c r="O280" s="181"/>
      <c r="P280" s="182"/>
    </row>
    <row r="281" spans="1:17">
      <c r="A281" s="33" t="s">
        <v>61</v>
      </c>
      <c r="B281" s="33"/>
      <c r="C281" s="36"/>
      <c r="D281" s="37"/>
      <c r="E281" s="33"/>
      <c r="F281" s="34"/>
      <c r="G281" s="34"/>
      <c r="H281" s="34"/>
      <c r="I281" s="215"/>
      <c r="J281" s="34"/>
      <c r="M281" s="173"/>
      <c r="N281" s="173"/>
      <c r="O281" s="181"/>
      <c r="P281" s="182"/>
    </row>
    <row r="282" spans="1:17" ht="15" customHeight="1">
      <c r="A282" s="33" t="s">
        <v>62</v>
      </c>
      <c r="B282" s="33"/>
      <c r="C282" s="36"/>
      <c r="D282" s="37"/>
      <c r="E282" s="33"/>
      <c r="F282" s="34"/>
      <c r="G282" s="34"/>
      <c r="H282" s="34"/>
      <c r="I282" s="215"/>
      <c r="J282" s="34"/>
      <c r="M282" s="173"/>
      <c r="N282" s="173"/>
      <c r="O282" s="181"/>
      <c r="P282" s="182"/>
    </row>
    <row r="283" spans="1:17">
      <c r="A283" s="33" t="s">
        <v>148</v>
      </c>
      <c r="B283" s="33"/>
      <c r="C283" s="36"/>
      <c r="D283" s="37"/>
      <c r="E283" s="33"/>
      <c r="F283" s="34"/>
      <c r="G283" s="34"/>
      <c r="H283" s="34"/>
      <c r="I283" s="215"/>
      <c r="J283" s="34"/>
      <c r="M283" s="173"/>
      <c r="N283" s="173"/>
      <c r="O283" s="181"/>
      <c r="P283" s="182"/>
    </row>
    <row r="284" spans="1:17" ht="10.5" customHeight="1">
      <c r="A284" s="33" t="s">
        <v>149</v>
      </c>
      <c r="B284" s="33"/>
      <c r="C284" s="36"/>
      <c r="D284" s="37"/>
      <c r="E284" s="33"/>
      <c r="F284" s="34"/>
      <c r="G284" s="34"/>
      <c r="H284" s="34"/>
      <c r="I284" s="215"/>
      <c r="J284" s="34"/>
      <c r="M284" s="173"/>
      <c r="N284" s="173"/>
      <c r="O284" s="181"/>
      <c r="P284" s="182"/>
    </row>
    <row r="285" spans="1:17">
      <c r="A285" s="33" t="s">
        <v>63</v>
      </c>
      <c r="B285" s="33"/>
      <c r="C285" s="36"/>
      <c r="D285" s="37"/>
      <c r="E285" s="33"/>
      <c r="F285" s="34"/>
      <c r="G285" s="34"/>
      <c r="H285" s="34"/>
      <c r="I285" s="215"/>
      <c r="J285" s="34"/>
      <c r="M285" s="173"/>
      <c r="N285" s="173"/>
      <c r="O285" s="181"/>
      <c r="P285" s="182"/>
    </row>
    <row r="286" spans="1:17">
      <c r="A286" s="33" t="s">
        <v>114</v>
      </c>
      <c r="B286" s="33"/>
      <c r="C286" s="36"/>
      <c r="D286" s="37"/>
      <c r="E286" s="33"/>
      <c r="F286" s="34"/>
      <c r="G286" s="34"/>
      <c r="H286" s="34"/>
      <c r="I286" s="215"/>
      <c r="J286" s="34"/>
      <c r="M286" s="173"/>
      <c r="N286" s="173"/>
      <c r="O286" s="181"/>
      <c r="P286" s="182"/>
    </row>
    <row r="287" spans="1:17">
      <c r="A287" s="33" t="s">
        <v>115</v>
      </c>
      <c r="B287" s="33"/>
      <c r="C287" s="36"/>
      <c r="D287" s="37"/>
      <c r="E287" s="33"/>
      <c r="F287" s="34"/>
      <c r="G287" s="34"/>
      <c r="H287" s="34"/>
      <c r="I287" s="215"/>
      <c r="J287" s="34"/>
      <c r="M287" s="173"/>
      <c r="N287" s="173"/>
      <c r="O287" s="181"/>
      <c r="P287" s="182"/>
    </row>
    <row r="288" spans="1:17">
      <c r="A288" s="33" t="s">
        <v>116</v>
      </c>
      <c r="B288" s="33"/>
      <c r="C288" s="36"/>
      <c r="D288" s="37"/>
      <c r="E288" s="33"/>
      <c r="F288" s="34"/>
      <c r="G288" s="34"/>
      <c r="H288" s="34"/>
      <c r="I288" s="215"/>
      <c r="J288" s="34"/>
      <c r="M288" s="173"/>
      <c r="N288" s="173"/>
      <c r="O288" s="181"/>
      <c r="P288" s="182"/>
    </row>
    <row r="289" spans="1:17">
      <c r="A289" s="33" t="s">
        <v>355</v>
      </c>
      <c r="B289" s="33"/>
      <c r="C289" s="38"/>
      <c r="D289" s="39"/>
      <c r="E289" s="33"/>
      <c r="F289" s="34"/>
      <c r="G289" s="34"/>
      <c r="H289" s="34"/>
      <c r="I289" s="215"/>
      <c r="J289" s="34"/>
      <c r="M289" s="173"/>
      <c r="N289" s="173"/>
      <c r="O289" s="181"/>
      <c r="P289" s="182"/>
    </row>
    <row r="290" spans="1:17">
      <c r="A290" s="33" t="s">
        <v>150</v>
      </c>
      <c r="B290" s="33"/>
      <c r="C290" s="38"/>
      <c r="D290" s="39"/>
      <c r="E290" s="33"/>
      <c r="F290" s="34"/>
      <c r="G290" s="34"/>
      <c r="H290" s="34"/>
      <c r="I290" s="215"/>
      <c r="J290" s="34"/>
      <c r="M290" s="173"/>
      <c r="N290" s="173"/>
      <c r="O290" s="181"/>
      <c r="P290" s="182"/>
    </row>
    <row r="291" spans="1:17">
      <c r="A291" s="33" t="s">
        <v>117</v>
      </c>
      <c r="B291" s="33"/>
      <c r="C291" s="38"/>
      <c r="D291" s="39"/>
      <c r="E291" s="33"/>
      <c r="F291" s="34"/>
      <c r="G291" s="34"/>
      <c r="H291" s="34"/>
      <c r="I291" s="215"/>
      <c r="J291" s="34"/>
      <c r="M291" s="173"/>
      <c r="N291" s="173"/>
      <c r="O291" s="181"/>
      <c r="P291" s="182"/>
    </row>
    <row r="292" spans="1:17">
      <c r="A292" s="33" t="s">
        <v>118</v>
      </c>
      <c r="B292" s="33"/>
      <c r="C292" s="38"/>
      <c r="D292" s="39"/>
      <c r="E292" s="33"/>
      <c r="F292" s="34"/>
      <c r="G292" s="34"/>
      <c r="H292" s="34"/>
      <c r="I292" s="215"/>
      <c r="J292" s="34"/>
      <c r="M292" s="173"/>
      <c r="N292" s="173"/>
      <c r="O292" s="181"/>
      <c r="P292" s="182"/>
    </row>
    <row r="293" spans="1:17" ht="27" customHeight="1">
      <c r="B293" s="385"/>
      <c r="C293" s="385"/>
      <c r="D293" s="385"/>
      <c r="E293" s="385"/>
      <c r="F293" s="385"/>
      <c r="G293" s="385"/>
      <c r="H293" s="385"/>
      <c r="I293" s="385"/>
      <c r="J293" s="64"/>
      <c r="M293" s="173"/>
      <c r="N293" s="173"/>
      <c r="O293" s="181"/>
      <c r="P293" s="182"/>
      <c r="Q293" s="173"/>
    </row>
    <row r="294" spans="1:17">
      <c r="A294" s="352"/>
      <c r="B294" s="24"/>
      <c r="C294" s="24"/>
      <c r="D294" s="24"/>
      <c r="E294" s="24"/>
      <c r="F294" s="24"/>
      <c r="G294" s="64"/>
      <c r="H294" s="64"/>
      <c r="I294" s="214"/>
      <c r="J294" s="352"/>
      <c r="M294" s="173"/>
      <c r="N294" s="173"/>
      <c r="O294" s="181"/>
      <c r="P294" s="182"/>
      <c r="Q294" s="173"/>
    </row>
    <row r="295" spans="1:17" ht="36">
      <c r="A295" s="249" t="s">
        <v>0</v>
      </c>
      <c r="B295" s="401" t="s">
        <v>1</v>
      </c>
      <c r="C295" s="402"/>
      <c r="D295" s="402"/>
      <c r="E295" s="402"/>
      <c r="F295" s="403"/>
      <c r="G295" s="249" t="s">
        <v>3</v>
      </c>
      <c r="H295" s="249" t="s">
        <v>2</v>
      </c>
      <c r="I295" s="250" t="s">
        <v>226</v>
      </c>
      <c r="J295" s="249" t="s">
        <v>70</v>
      </c>
      <c r="M295" s="173"/>
      <c r="N295" s="173"/>
      <c r="O295" s="181"/>
      <c r="P295" s="182"/>
      <c r="Q295" s="173"/>
    </row>
    <row r="296" spans="1:17">
      <c r="M296" s="173"/>
      <c r="N296" s="173"/>
      <c r="O296" s="181"/>
      <c r="P296" s="182"/>
      <c r="Q296" s="173"/>
    </row>
    <row r="297" spans="1:17">
      <c r="A297" s="57" t="s">
        <v>281</v>
      </c>
      <c r="B297" s="398" t="s">
        <v>251</v>
      </c>
      <c r="C297" s="398"/>
      <c r="D297" s="398"/>
      <c r="E297" s="398"/>
      <c r="F297" s="398"/>
      <c r="G297" s="58"/>
      <c r="H297" s="58"/>
      <c r="I297" s="211"/>
      <c r="J297" s="59"/>
      <c r="M297" s="173"/>
      <c r="N297" s="173"/>
      <c r="O297" s="181"/>
      <c r="P297" s="182"/>
      <c r="Q297" s="173"/>
    </row>
    <row r="298" spans="1:17" ht="73.5" customHeight="1">
      <c r="A298" s="56"/>
      <c r="B298" s="399"/>
      <c r="C298" s="399"/>
      <c r="D298" s="399"/>
      <c r="E298" s="399"/>
      <c r="F298" s="399"/>
      <c r="G298" s="52"/>
      <c r="H298" s="52"/>
      <c r="I298" s="210"/>
      <c r="J298" s="55"/>
      <c r="M298" s="173"/>
      <c r="N298" s="173"/>
      <c r="O298" s="183"/>
      <c r="P298" s="184"/>
      <c r="Q298" s="173"/>
    </row>
    <row r="299" spans="1:17" ht="12" customHeight="1">
      <c r="A299" s="44"/>
      <c r="B299" s="387" t="s">
        <v>203</v>
      </c>
      <c r="C299" s="387"/>
      <c r="D299" s="387"/>
      <c r="E299" s="387"/>
      <c r="F299" s="387"/>
      <c r="G299" s="17" t="s">
        <v>34</v>
      </c>
      <c r="H299" s="17">
        <v>190</v>
      </c>
      <c r="I299" s="244">
        <v>0</v>
      </c>
      <c r="J299" s="18">
        <f t="shared" ref="J299" si="25">H299*I299</f>
        <v>0</v>
      </c>
      <c r="M299" s="173"/>
      <c r="N299" s="173"/>
      <c r="O299" s="183"/>
      <c r="P299" s="184"/>
      <c r="Q299" s="173"/>
    </row>
    <row r="300" spans="1:17">
      <c r="A300" s="47"/>
      <c r="B300" s="25"/>
      <c r="C300" s="25"/>
      <c r="D300" s="25"/>
      <c r="E300" s="25"/>
      <c r="F300" s="25"/>
      <c r="G300" s="19"/>
      <c r="H300" s="19"/>
      <c r="I300" s="202"/>
      <c r="J300" s="20"/>
      <c r="M300" s="173"/>
      <c r="N300" s="173"/>
      <c r="O300" s="183"/>
      <c r="P300" s="184"/>
      <c r="Q300" s="173"/>
    </row>
    <row r="301" spans="1:17">
      <c r="A301" s="57" t="s">
        <v>282</v>
      </c>
      <c r="B301" s="398" t="s">
        <v>284</v>
      </c>
      <c r="C301" s="398"/>
      <c r="D301" s="398"/>
      <c r="E301" s="398"/>
      <c r="F301" s="398"/>
      <c r="G301" s="58"/>
      <c r="H301" s="58"/>
      <c r="I301" s="211"/>
      <c r="J301" s="59"/>
      <c r="M301" s="173"/>
      <c r="N301" s="173"/>
      <c r="O301" s="183"/>
      <c r="P301" s="184"/>
      <c r="Q301" s="173"/>
    </row>
    <row r="302" spans="1:17" ht="71.25" customHeight="1">
      <c r="A302" s="56"/>
      <c r="B302" s="399"/>
      <c r="C302" s="399"/>
      <c r="D302" s="399"/>
      <c r="E302" s="399"/>
      <c r="F302" s="399"/>
      <c r="G302" s="52"/>
      <c r="H302" s="52"/>
      <c r="I302" s="210"/>
      <c r="J302" s="55"/>
    </row>
    <row r="303" spans="1:17">
      <c r="A303" s="44"/>
      <c r="B303" s="387" t="s">
        <v>203</v>
      </c>
      <c r="C303" s="387"/>
      <c r="D303" s="387"/>
      <c r="E303" s="387"/>
      <c r="F303" s="387"/>
      <c r="G303" s="17" t="s">
        <v>34</v>
      </c>
      <c r="H303" s="17">
        <v>80</v>
      </c>
      <c r="I303" s="244">
        <v>0</v>
      </c>
      <c r="J303" s="18">
        <f t="shared" ref="J303" si="26">H303*I303</f>
        <v>0</v>
      </c>
    </row>
    <row r="304" spans="1:17">
      <c r="A304" s="47"/>
      <c r="B304" s="22"/>
      <c r="C304" s="22"/>
      <c r="D304" s="22"/>
      <c r="E304" s="22"/>
      <c r="F304" s="22"/>
      <c r="G304" s="19"/>
      <c r="H304" s="19"/>
      <c r="I304" s="202"/>
      <c r="J304" s="20"/>
    </row>
    <row r="305" spans="1:22">
      <c r="A305" s="57" t="s">
        <v>283</v>
      </c>
      <c r="B305" s="398" t="s">
        <v>240</v>
      </c>
      <c r="C305" s="398"/>
      <c r="D305" s="398"/>
      <c r="E305" s="398"/>
      <c r="F305" s="398"/>
      <c r="G305" s="58"/>
      <c r="H305" s="58"/>
      <c r="I305" s="211"/>
      <c r="J305" s="59"/>
    </row>
    <row r="306" spans="1:22" ht="85.5" customHeight="1">
      <c r="A306" s="56"/>
      <c r="B306" s="399"/>
      <c r="C306" s="399"/>
      <c r="D306" s="399"/>
      <c r="E306" s="399"/>
      <c r="F306" s="399"/>
      <c r="G306" s="52"/>
      <c r="H306" s="52"/>
      <c r="I306" s="210"/>
      <c r="J306" s="55"/>
    </row>
    <row r="307" spans="1:22">
      <c r="A307" s="62"/>
      <c r="B307" s="387" t="s">
        <v>203</v>
      </c>
      <c r="C307" s="387"/>
      <c r="D307" s="387"/>
      <c r="E307" s="387"/>
      <c r="F307" s="387"/>
      <c r="G307" s="17" t="s">
        <v>34</v>
      </c>
      <c r="H307" s="17">
        <v>290</v>
      </c>
      <c r="I307" s="244">
        <v>0</v>
      </c>
      <c r="J307" s="18">
        <f t="shared" ref="J307" si="27">H307*I307</f>
        <v>0</v>
      </c>
      <c r="L307" s="347" t="s">
        <v>241</v>
      </c>
      <c r="M307" s="347"/>
      <c r="N307" s="347"/>
      <c r="O307" s="347"/>
      <c r="P307" s="347"/>
      <c r="Q307" s="347"/>
      <c r="R307" s="347"/>
      <c r="S307" s="347"/>
      <c r="T307" s="347"/>
      <c r="U307" s="347"/>
      <c r="V307" s="347"/>
    </row>
    <row r="308" spans="1:22" ht="13.5" thickBot="1">
      <c r="A308" s="48"/>
      <c r="B308" s="408"/>
      <c r="C308" s="408"/>
      <c r="D308" s="408"/>
      <c r="E308" s="408"/>
      <c r="F308" s="408"/>
      <c r="G308" s="394"/>
      <c r="H308" s="395"/>
      <c r="I308" s="395"/>
      <c r="J308" s="395"/>
    </row>
    <row r="309" spans="1:22" ht="13.5" thickBot="1">
      <c r="A309" s="51"/>
      <c r="B309" s="404" t="s">
        <v>78</v>
      </c>
      <c r="C309" s="404"/>
      <c r="D309" s="404"/>
      <c r="E309" s="404"/>
      <c r="F309" s="404"/>
      <c r="G309" s="405">
        <f>J307+J303+J299</f>
        <v>0</v>
      </c>
      <c r="H309" s="406"/>
      <c r="I309" s="406"/>
      <c r="J309" s="407"/>
    </row>
    <row r="313" spans="1:22">
      <c r="H313" s="41"/>
      <c r="I313" s="217"/>
    </row>
    <row r="314" spans="1:22">
      <c r="G314" s="426" t="s">
        <v>208</v>
      </c>
      <c r="H314" s="426"/>
      <c r="I314" s="425">
        <f>G309+G243+G47</f>
        <v>0</v>
      </c>
      <c r="J314" s="425"/>
    </row>
    <row r="315" spans="1:22">
      <c r="G315" s="347"/>
      <c r="H315" s="347"/>
      <c r="I315" s="349"/>
      <c r="J315" s="347"/>
    </row>
  </sheetData>
  <mergeCells count="101">
    <mergeCell ref="A73:I75"/>
    <mergeCell ref="A76:I77"/>
    <mergeCell ref="A79:I79"/>
    <mergeCell ref="A92:J92"/>
    <mergeCell ref="A93:I93"/>
    <mergeCell ref="A94:I94"/>
    <mergeCell ref="A95:I95"/>
    <mergeCell ref="I314:J314"/>
    <mergeCell ref="G314:H314"/>
    <mergeCell ref="A96:I96"/>
    <mergeCell ref="A97:I97"/>
    <mergeCell ref="B99:F99"/>
    <mergeCell ref="B100:F116"/>
    <mergeCell ref="B165:F178"/>
    <mergeCell ref="B197:F203"/>
    <mergeCell ref="B117:F117"/>
    <mergeCell ref="B119:F149"/>
    <mergeCell ref="B150:F150"/>
    <mergeCell ref="B181:F193"/>
    <mergeCell ref="B210:F212"/>
    <mergeCell ref="B213:F213"/>
    <mergeCell ref="B204:F204"/>
    <mergeCell ref="B242:F242"/>
    <mergeCell ref="B151:F151"/>
    <mergeCell ref="G46:J46"/>
    <mergeCell ref="B47:F47"/>
    <mergeCell ref="G47:J47"/>
    <mergeCell ref="A50:J50"/>
    <mergeCell ref="A51:I51"/>
    <mergeCell ref="B44:F44"/>
    <mergeCell ref="B45:F45"/>
    <mergeCell ref="A52:I56"/>
    <mergeCell ref="A57:H57"/>
    <mergeCell ref="B32:F32"/>
    <mergeCell ref="B33:F33"/>
    <mergeCell ref="B35:F35"/>
    <mergeCell ref="B36:F36"/>
    <mergeCell ref="B38:F38"/>
    <mergeCell ref="B39:F39"/>
    <mergeCell ref="B41:F41"/>
    <mergeCell ref="B42:F42"/>
    <mergeCell ref="B46:F46"/>
    <mergeCell ref="B11:F11"/>
    <mergeCell ref="B12:F12"/>
    <mergeCell ref="B14:F14"/>
    <mergeCell ref="A1:I1"/>
    <mergeCell ref="A4:J4"/>
    <mergeCell ref="A5:I5"/>
    <mergeCell ref="B9:F9"/>
    <mergeCell ref="A2:J2"/>
    <mergeCell ref="A6:I6"/>
    <mergeCell ref="A7:I7"/>
    <mergeCell ref="B8:I8"/>
    <mergeCell ref="B26:F26"/>
    <mergeCell ref="B27:F27"/>
    <mergeCell ref="B29:F29"/>
    <mergeCell ref="B30:F30"/>
    <mergeCell ref="B23:F23"/>
    <mergeCell ref="B24:F24"/>
    <mergeCell ref="B15:F15"/>
    <mergeCell ref="B17:F17"/>
    <mergeCell ref="B18:F18"/>
    <mergeCell ref="B20:F20"/>
    <mergeCell ref="B21:F21"/>
    <mergeCell ref="B305:F306"/>
    <mergeCell ref="B307:F307"/>
    <mergeCell ref="B295:F295"/>
    <mergeCell ref="B243:F243"/>
    <mergeCell ref="G309:J309"/>
    <mergeCell ref="G308:J308"/>
    <mergeCell ref="B297:F298"/>
    <mergeCell ref="B299:F299"/>
    <mergeCell ref="B301:F302"/>
    <mergeCell ref="B303:F303"/>
    <mergeCell ref="B309:F309"/>
    <mergeCell ref="B308:F308"/>
    <mergeCell ref="G243:J243"/>
    <mergeCell ref="B98:I98"/>
    <mergeCell ref="B293:I293"/>
    <mergeCell ref="B206:F206"/>
    <mergeCell ref="B155:F155"/>
    <mergeCell ref="B194:F194"/>
    <mergeCell ref="B195:F195"/>
    <mergeCell ref="B157:F162"/>
    <mergeCell ref="B163:F163"/>
    <mergeCell ref="A248:J248"/>
    <mergeCell ref="G242:J242"/>
    <mergeCell ref="B237:F237"/>
    <mergeCell ref="B239:F239"/>
    <mergeCell ref="B240:F240"/>
    <mergeCell ref="B152:F152"/>
    <mergeCell ref="B154:F154"/>
    <mergeCell ref="B179:F179"/>
    <mergeCell ref="B205:F205"/>
    <mergeCell ref="B215:F221"/>
    <mergeCell ref="B223:F231"/>
    <mergeCell ref="B232:F232"/>
    <mergeCell ref="B234:F236"/>
    <mergeCell ref="B153:F153"/>
    <mergeCell ref="B207:F207"/>
    <mergeCell ref="B208:F208"/>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dimension ref="A1:X270"/>
  <sheetViews>
    <sheetView topLeftCell="A148" zoomScale="118" zoomScaleNormal="118" workbookViewId="0">
      <selection activeCell="F72" sqref="F72"/>
    </sheetView>
  </sheetViews>
  <sheetFormatPr defaultRowHeight="15"/>
  <cols>
    <col min="1" max="1" width="11.42578125" style="73" customWidth="1"/>
    <col min="2" max="3" width="9.140625" style="73"/>
    <col min="4" max="4" width="6.28515625" style="73" customWidth="1"/>
    <col min="5" max="5" width="9.140625" style="73"/>
    <col min="6" max="6" width="6.140625" style="73" customWidth="1"/>
    <col min="7" max="7" width="8" style="73" customWidth="1"/>
    <col min="8" max="8" width="8.5703125" style="73" customWidth="1"/>
    <col min="9" max="9" width="11.140625" style="195" customWidth="1"/>
    <col min="10" max="10" width="18.140625" style="73" customWidth="1"/>
    <col min="11" max="11" width="9.140625" style="73" customWidth="1"/>
    <col min="12" max="16384" width="9.140625" style="73"/>
  </cols>
  <sheetData>
    <row r="1" spans="1:10">
      <c r="A1" s="444" t="s">
        <v>79</v>
      </c>
      <c r="B1" s="444"/>
      <c r="C1" s="444"/>
      <c r="D1" s="444"/>
      <c r="E1" s="444"/>
      <c r="F1" s="444"/>
      <c r="G1" s="444"/>
      <c r="H1" s="444"/>
      <c r="I1" s="444"/>
      <c r="J1" s="444"/>
    </row>
    <row r="2" spans="1:10" ht="15.75" thickBot="1"/>
    <row r="3" spans="1:10" ht="15.75" thickBot="1">
      <c r="A3" s="445" t="s">
        <v>80</v>
      </c>
      <c r="B3" s="446"/>
      <c r="C3" s="446"/>
      <c r="D3" s="446"/>
      <c r="E3" s="446"/>
      <c r="F3" s="446"/>
      <c r="G3" s="446"/>
      <c r="H3" s="446"/>
      <c r="I3" s="446"/>
      <c r="J3" s="447"/>
    </row>
    <row r="4" spans="1:10">
      <c r="A4" s="365" t="s">
        <v>83</v>
      </c>
      <c r="B4" s="365"/>
      <c r="C4" s="365"/>
      <c r="D4" s="365"/>
      <c r="E4" s="365"/>
      <c r="F4" s="365"/>
      <c r="G4" s="365"/>
      <c r="H4" s="365"/>
      <c r="I4" s="365"/>
    </row>
    <row r="5" spans="1:10">
      <c r="A5" s="365" t="s">
        <v>84</v>
      </c>
      <c r="B5" s="365"/>
      <c r="C5" s="365"/>
      <c r="D5" s="365"/>
      <c r="E5" s="365"/>
      <c r="F5" s="365"/>
      <c r="G5" s="365"/>
      <c r="H5" s="365"/>
      <c r="I5" s="365"/>
    </row>
    <row r="6" spans="1:10" ht="86.25" customHeight="1">
      <c r="A6" s="366" t="s">
        <v>81</v>
      </c>
      <c r="B6" s="366"/>
      <c r="C6" s="366"/>
      <c r="D6" s="366"/>
      <c r="E6" s="366"/>
      <c r="F6" s="366"/>
      <c r="G6" s="366"/>
      <c r="H6" s="366"/>
      <c r="I6" s="366"/>
    </row>
    <row r="7" spans="1:10" ht="72.75" customHeight="1">
      <c r="A7" s="366" t="s">
        <v>82</v>
      </c>
      <c r="B7" s="366"/>
      <c r="C7" s="366"/>
      <c r="D7" s="366"/>
      <c r="E7" s="366"/>
      <c r="F7" s="366"/>
      <c r="G7" s="366"/>
      <c r="H7" s="366"/>
      <c r="I7" s="366"/>
    </row>
    <row r="8" spans="1:10">
      <c r="A8" s="366"/>
      <c r="B8" s="366"/>
      <c r="C8" s="366"/>
      <c r="D8" s="366"/>
      <c r="E8" s="366"/>
      <c r="F8" s="366"/>
      <c r="G8" s="366"/>
      <c r="H8" s="366"/>
      <c r="I8" s="366"/>
    </row>
    <row r="9" spans="1:10" ht="50.25" customHeight="1">
      <c r="A9" s="74" t="s">
        <v>0</v>
      </c>
      <c r="B9" s="441" t="s">
        <v>1</v>
      </c>
      <c r="C9" s="442"/>
      <c r="D9" s="442"/>
      <c r="E9" s="442"/>
      <c r="F9" s="443"/>
      <c r="G9" s="75" t="s">
        <v>3</v>
      </c>
      <c r="H9" s="75" t="s">
        <v>2</v>
      </c>
      <c r="I9" s="198" t="s">
        <v>225</v>
      </c>
      <c r="J9" s="75" t="s">
        <v>6</v>
      </c>
    </row>
    <row r="10" spans="1:10">
      <c r="A10" s="14"/>
      <c r="B10" s="50"/>
      <c r="C10" s="50"/>
      <c r="D10" s="50"/>
      <c r="E10" s="50"/>
      <c r="F10" s="50"/>
      <c r="G10" s="15"/>
      <c r="H10" s="15"/>
      <c r="I10" s="204"/>
      <c r="J10" s="15"/>
    </row>
    <row r="11" spans="1:10" ht="30.75" customHeight="1">
      <c r="A11" s="76" t="s">
        <v>87</v>
      </c>
      <c r="B11" s="448" t="s">
        <v>242</v>
      </c>
      <c r="C11" s="448"/>
      <c r="D11" s="448"/>
      <c r="E11" s="448"/>
      <c r="F11" s="448"/>
      <c r="G11" s="77"/>
      <c r="H11" s="77"/>
      <c r="I11" s="200"/>
      <c r="J11" s="78"/>
    </row>
    <row r="12" spans="1:10" ht="15" customHeight="1">
      <c r="A12" s="79"/>
      <c r="B12" s="376" t="s">
        <v>210</v>
      </c>
      <c r="C12" s="376"/>
      <c r="D12" s="376"/>
      <c r="E12" s="376"/>
      <c r="F12" s="376"/>
      <c r="G12" s="80" t="s">
        <v>5</v>
      </c>
      <c r="H12" s="80">
        <v>10</v>
      </c>
      <c r="I12" s="246">
        <v>0</v>
      </c>
      <c r="J12" s="81">
        <f t="shared" ref="J12" si="0">H12*I12</f>
        <v>0</v>
      </c>
    </row>
    <row r="14" spans="1:10" ht="63.75" customHeight="1">
      <c r="A14" s="76" t="s">
        <v>88</v>
      </c>
      <c r="B14" s="448" t="s">
        <v>286</v>
      </c>
      <c r="C14" s="448"/>
      <c r="D14" s="448"/>
      <c r="E14" s="448"/>
      <c r="F14" s="448"/>
      <c r="G14" s="77"/>
      <c r="H14" s="77"/>
      <c r="I14" s="200"/>
      <c r="J14" s="78"/>
    </row>
    <row r="15" spans="1:10" ht="15" customHeight="1">
      <c r="A15" s="79"/>
      <c r="B15" s="376" t="s">
        <v>210</v>
      </c>
      <c r="C15" s="376"/>
      <c r="D15" s="376"/>
      <c r="E15" s="376"/>
      <c r="F15" s="376"/>
      <c r="G15" s="80" t="s">
        <v>5</v>
      </c>
      <c r="H15" s="80">
        <v>2</v>
      </c>
      <c r="I15" s="246">
        <v>0</v>
      </c>
      <c r="J15" s="81">
        <f t="shared" ref="J15" si="1">H15*I15</f>
        <v>0</v>
      </c>
    </row>
    <row r="17" spans="1:24" ht="30" customHeight="1">
      <c r="A17" s="76" t="s">
        <v>89</v>
      </c>
      <c r="B17" s="448" t="s">
        <v>85</v>
      </c>
      <c r="C17" s="448"/>
      <c r="D17" s="448"/>
      <c r="E17" s="448"/>
      <c r="F17" s="448"/>
      <c r="G17" s="77"/>
      <c r="H17" s="77"/>
      <c r="I17" s="200"/>
      <c r="J17" s="78"/>
    </row>
    <row r="18" spans="1:24">
      <c r="A18" s="79"/>
      <c r="B18" s="376" t="s">
        <v>210</v>
      </c>
      <c r="C18" s="376"/>
      <c r="D18" s="376"/>
      <c r="E18" s="376"/>
      <c r="F18" s="376"/>
      <c r="G18" s="80" t="s">
        <v>5</v>
      </c>
      <c r="H18" s="80">
        <v>10</v>
      </c>
      <c r="I18" s="246">
        <v>0</v>
      </c>
      <c r="J18" s="81">
        <f t="shared" ref="J18" si="2">H18*I18</f>
        <v>0</v>
      </c>
    </row>
    <row r="19" spans="1:24">
      <c r="A19" s="11"/>
      <c r="B19" s="11"/>
      <c r="C19" s="11"/>
      <c r="D19" s="11"/>
      <c r="E19" s="11"/>
      <c r="F19" s="11"/>
      <c r="G19" s="11"/>
      <c r="H19" s="11"/>
      <c r="I19" s="218"/>
      <c r="J19" s="11"/>
    </row>
    <row r="20" spans="1:24" ht="122.25" customHeight="1">
      <c r="A20" s="82" t="s">
        <v>90</v>
      </c>
      <c r="B20" s="398" t="s">
        <v>212</v>
      </c>
      <c r="C20" s="398"/>
      <c r="D20" s="398"/>
      <c r="E20" s="398"/>
      <c r="F20" s="398"/>
      <c r="G20" s="9"/>
      <c r="H20" s="9"/>
      <c r="I20" s="219"/>
      <c r="J20" s="12"/>
    </row>
    <row r="21" spans="1:24">
      <c r="A21" s="13"/>
      <c r="B21" s="387" t="s">
        <v>210</v>
      </c>
      <c r="C21" s="387"/>
      <c r="D21" s="387"/>
      <c r="E21" s="387"/>
      <c r="F21" s="387"/>
      <c r="G21" s="17" t="s">
        <v>5</v>
      </c>
      <c r="H21" s="17">
        <v>5</v>
      </c>
      <c r="I21" s="246">
        <v>0</v>
      </c>
      <c r="J21" s="18">
        <f t="shared" ref="J21" si="3">H21*I21</f>
        <v>0</v>
      </c>
    </row>
    <row r="23" spans="1:24" ht="51.75" customHeight="1">
      <c r="A23" s="16" t="s">
        <v>91</v>
      </c>
      <c r="B23" s="409" t="s">
        <v>243</v>
      </c>
      <c r="C23" s="409"/>
      <c r="D23" s="409"/>
      <c r="E23" s="409"/>
      <c r="F23" s="409"/>
      <c r="G23" s="83"/>
      <c r="H23" s="83"/>
      <c r="I23" s="220"/>
      <c r="J23" s="84"/>
    </row>
    <row r="24" spans="1:24">
      <c r="A24" s="85"/>
      <c r="B24" s="397" t="s">
        <v>86</v>
      </c>
      <c r="C24" s="397"/>
      <c r="D24" s="397"/>
      <c r="E24" s="397"/>
      <c r="F24" s="397"/>
      <c r="G24" s="17" t="s">
        <v>4</v>
      </c>
      <c r="H24" s="17">
        <v>1300</v>
      </c>
      <c r="I24" s="246">
        <v>0</v>
      </c>
      <c r="J24" s="18">
        <f t="shared" ref="J24" si="4">H24*I24</f>
        <v>0</v>
      </c>
    </row>
    <row r="25" spans="1:24">
      <c r="A25" s="86"/>
      <c r="B25" s="22"/>
      <c r="C25" s="22"/>
      <c r="D25" s="22"/>
      <c r="E25" s="22"/>
      <c r="F25" s="22"/>
      <c r="G25" s="19"/>
      <c r="H25" s="19"/>
      <c r="I25" s="202"/>
      <c r="J25" s="20"/>
    </row>
    <row r="26" spans="1:24" ht="39" customHeight="1">
      <c r="A26" s="16" t="s">
        <v>285</v>
      </c>
      <c r="B26" s="388" t="s">
        <v>126</v>
      </c>
      <c r="C26" s="388"/>
      <c r="D26" s="388"/>
      <c r="E26" s="388"/>
      <c r="F26" s="388"/>
      <c r="G26" s="83"/>
      <c r="H26" s="83"/>
      <c r="I26" s="220"/>
      <c r="J26" s="84"/>
    </row>
    <row r="27" spans="1:24" ht="12.75" customHeight="1">
      <c r="A27" s="85"/>
      <c r="B27" s="397" t="s">
        <v>210</v>
      </c>
      <c r="C27" s="397"/>
      <c r="D27" s="397"/>
      <c r="E27" s="397"/>
      <c r="F27" s="397"/>
      <c r="G27" s="17" t="s">
        <v>5</v>
      </c>
      <c r="H27" s="17">
        <v>100</v>
      </c>
      <c r="I27" s="246">
        <v>0</v>
      </c>
      <c r="J27" s="18">
        <f t="shared" ref="J27" si="5">H27*I27</f>
        <v>0</v>
      </c>
    </row>
    <row r="28" spans="1:24" ht="12.75" customHeight="1">
      <c r="A28" s="86"/>
      <c r="B28" s="256"/>
      <c r="C28" s="256"/>
      <c r="D28" s="256"/>
      <c r="E28" s="256"/>
      <c r="F28" s="256"/>
      <c r="G28" s="19"/>
      <c r="H28" s="19"/>
      <c r="I28" s="193"/>
      <c r="J28" s="20"/>
    </row>
    <row r="29" spans="1:24" ht="138" customHeight="1">
      <c r="A29" s="16" t="s">
        <v>92</v>
      </c>
      <c r="B29" s="410" t="s">
        <v>244</v>
      </c>
      <c r="C29" s="410"/>
      <c r="D29" s="410"/>
      <c r="E29" s="410"/>
      <c r="F29" s="410"/>
      <c r="G29" s="42"/>
      <c r="H29" s="42"/>
      <c r="I29" s="245"/>
      <c r="J29" s="43"/>
    </row>
    <row r="30" spans="1:24">
      <c r="A30" s="44"/>
      <c r="B30" s="397" t="s">
        <v>210</v>
      </c>
      <c r="C30" s="397"/>
      <c r="D30" s="397"/>
      <c r="E30" s="397"/>
      <c r="F30" s="397"/>
      <c r="G30" s="17" t="s">
        <v>5</v>
      </c>
      <c r="H30" s="17">
        <v>2</v>
      </c>
      <c r="I30" s="244">
        <v>0</v>
      </c>
      <c r="J30" s="18">
        <f t="shared" ref="J30" si="6">H30*I30</f>
        <v>0</v>
      </c>
    </row>
    <row r="31" spans="1:24">
      <c r="L31" s="165"/>
      <c r="M31" s="165"/>
      <c r="N31" s="165"/>
      <c r="O31" s="165"/>
      <c r="P31" s="165"/>
      <c r="Q31" s="165"/>
      <c r="R31" s="165"/>
      <c r="S31" s="165"/>
      <c r="T31" s="165"/>
      <c r="U31" s="165"/>
      <c r="V31" s="165"/>
      <c r="W31" s="165"/>
      <c r="X31" s="165"/>
    </row>
    <row r="32" spans="1:24" ht="15" customHeight="1" thickBot="1">
      <c r="A32" s="87"/>
      <c r="B32" s="436"/>
      <c r="C32" s="436"/>
      <c r="D32" s="436"/>
      <c r="E32" s="436"/>
      <c r="F32" s="436"/>
      <c r="G32" s="432"/>
      <c r="H32" s="433"/>
      <c r="I32" s="433"/>
      <c r="J32" s="433"/>
      <c r="L32" s="165"/>
      <c r="U32" s="92"/>
      <c r="V32" s="92"/>
      <c r="W32" s="92"/>
      <c r="X32" s="165"/>
    </row>
    <row r="33" spans="1:24" ht="15" customHeight="1" thickBot="1">
      <c r="A33" s="88"/>
      <c r="B33" s="434" t="s">
        <v>120</v>
      </c>
      <c r="C33" s="434"/>
      <c r="D33" s="434"/>
      <c r="E33" s="434"/>
      <c r="F33" s="434"/>
      <c r="G33" s="428">
        <f>J27+J24+J21+J18+J15+J12+J30</f>
        <v>0</v>
      </c>
      <c r="H33" s="429"/>
      <c r="I33" s="429"/>
      <c r="J33" s="430"/>
      <c r="L33" s="165"/>
      <c r="U33" s="92"/>
      <c r="V33" s="92"/>
      <c r="W33" s="92"/>
      <c r="X33" s="165"/>
    </row>
    <row r="34" spans="1:24" ht="15" customHeight="1">
      <c r="L34" s="165"/>
      <c r="U34" s="92"/>
      <c r="V34" s="92"/>
      <c r="W34" s="92"/>
      <c r="X34" s="165"/>
    </row>
    <row r="35" spans="1:24" ht="15" customHeight="1" thickBot="1">
      <c r="L35" s="165"/>
      <c r="U35" s="92"/>
      <c r="V35" s="92"/>
      <c r="W35" s="92"/>
      <c r="X35" s="165"/>
    </row>
    <row r="36" spans="1:24" ht="15" customHeight="1" thickBot="1">
      <c r="A36" s="391" t="s">
        <v>93</v>
      </c>
      <c r="B36" s="392"/>
      <c r="C36" s="392"/>
      <c r="D36" s="392"/>
      <c r="E36" s="392"/>
      <c r="F36" s="392"/>
      <c r="G36" s="392"/>
      <c r="H36" s="392"/>
      <c r="I36" s="392"/>
      <c r="J36" s="393"/>
      <c r="L36" s="165"/>
      <c r="U36" s="92"/>
      <c r="V36" s="92"/>
      <c r="W36" s="92"/>
      <c r="X36" s="165"/>
    </row>
    <row r="37" spans="1:24" ht="15" customHeight="1">
      <c r="A37" s="431" t="s">
        <v>37</v>
      </c>
      <c r="B37" s="431"/>
      <c r="C37" s="431"/>
      <c r="D37" s="431"/>
      <c r="E37" s="431"/>
      <c r="F37" s="431"/>
      <c r="G37" s="431"/>
      <c r="H37" s="431"/>
      <c r="I37" s="431"/>
      <c r="L37" s="165"/>
      <c r="U37" s="92"/>
      <c r="V37" s="92"/>
      <c r="W37" s="92"/>
      <c r="X37" s="165"/>
    </row>
    <row r="38" spans="1:24" ht="13.5" customHeight="1">
      <c r="A38" s="435"/>
      <c r="B38" s="435"/>
      <c r="C38" s="435"/>
      <c r="D38" s="435"/>
      <c r="E38" s="435"/>
      <c r="F38" s="435"/>
      <c r="G38" s="435"/>
      <c r="H38" s="435"/>
      <c r="I38" s="435"/>
      <c r="J38" s="435"/>
      <c r="L38" s="165"/>
      <c r="U38" s="92"/>
      <c r="V38" s="92"/>
      <c r="W38" s="92"/>
      <c r="X38" s="165"/>
    </row>
    <row r="39" spans="1:24" ht="15" customHeight="1">
      <c r="A39" s="89" t="s">
        <v>94</v>
      </c>
      <c r="B39" s="89"/>
      <c r="C39" s="90"/>
      <c r="D39" s="91"/>
      <c r="E39" s="92"/>
      <c r="F39" s="92"/>
      <c r="G39" s="92"/>
      <c r="H39" s="92"/>
      <c r="I39" s="221"/>
      <c r="J39" s="3"/>
      <c r="L39" s="165"/>
      <c r="U39" s="92"/>
      <c r="V39" s="92"/>
      <c r="W39" s="92"/>
      <c r="X39" s="165"/>
    </row>
    <row r="40" spans="1:24" ht="15" customHeight="1">
      <c r="A40" s="89" t="s">
        <v>95</v>
      </c>
      <c r="B40" s="89"/>
      <c r="C40" s="90"/>
      <c r="D40" s="91"/>
      <c r="E40" s="92"/>
      <c r="F40" s="92"/>
      <c r="G40" s="92"/>
      <c r="H40" s="92"/>
      <c r="I40" s="221"/>
      <c r="J40" s="3"/>
      <c r="L40" s="165"/>
      <c r="U40" s="92"/>
      <c r="V40" s="92"/>
      <c r="W40" s="92"/>
      <c r="X40" s="165"/>
    </row>
    <row r="41" spans="1:24" ht="15" customHeight="1">
      <c r="A41" s="89" t="s">
        <v>96</v>
      </c>
      <c r="B41" s="89"/>
      <c r="C41" s="90"/>
      <c r="D41" s="91"/>
      <c r="E41" s="92"/>
      <c r="F41" s="92"/>
      <c r="G41" s="92"/>
      <c r="H41" s="92"/>
      <c r="I41" s="196"/>
      <c r="J41" s="3"/>
      <c r="L41" s="165"/>
      <c r="U41" s="92"/>
      <c r="V41" s="92"/>
      <c r="W41" s="92"/>
      <c r="X41" s="165"/>
    </row>
    <row r="42" spans="1:24" ht="15" customHeight="1">
      <c r="A42" s="89" t="s">
        <v>358</v>
      </c>
      <c r="B42" s="89"/>
      <c r="C42" s="90"/>
      <c r="D42" s="91"/>
      <c r="E42" s="92"/>
      <c r="F42" s="92"/>
      <c r="G42" s="92"/>
      <c r="H42" s="92"/>
      <c r="I42" s="222"/>
      <c r="J42" s="2"/>
      <c r="L42" s="165"/>
      <c r="U42" s="92"/>
      <c r="V42" s="92"/>
      <c r="W42" s="92"/>
      <c r="X42" s="165"/>
    </row>
    <row r="43" spans="1:24" ht="15" customHeight="1">
      <c r="A43" s="89" t="s">
        <v>97</v>
      </c>
      <c r="B43" s="89"/>
      <c r="C43" s="90"/>
      <c r="D43" s="91"/>
      <c r="E43" s="92"/>
      <c r="F43" s="92"/>
      <c r="G43" s="92"/>
      <c r="H43" s="92"/>
      <c r="I43" s="222"/>
      <c r="J43" s="2"/>
      <c r="L43" s="165"/>
      <c r="U43" s="92"/>
      <c r="V43" s="92"/>
      <c r="W43" s="92"/>
      <c r="X43" s="165"/>
    </row>
    <row r="44" spans="1:24" ht="15" customHeight="1">
      <c r="A44" s="89" t="s">
        <v>359</v>
      </c>
      <c r="B44" s="89"/>
      <c r="C44" s="90"/>
      <c r="D44" s="91"/>
      <c r="E44" s="92"/>
      <c r="F44" s="92"/>
      <c r="G44" s="92"/>
      <c r="H44" s="92"/>
      <c r="I44" s="222"/>
      <c r="J44" s="2"/>
      <c r="L44" s="165"/>
      <c r="U44" s="92"/>
      <c r="V44" s="92"/>
      <c r="W44" s="92"/>
      <c r="X44" s="165"/>
    </row>
    <row r="45" spans="1:24" ht="15" customHeight="1">
      <c r="A45" s="89" t="s">
        <v>98</v>
      </c>
      <c r="B45" s="89"/>
      <c r="C45" s="90"/>
      <c r="D45" s="91"/>
      <c r="E45" s="92"/>
      <c r="F45" s="92"/>
      <c r="G45" s="92"/>
      <c r="H45" s="92"/>
      <c r="I45" s="222"/>
      <c r="J45" s="2"/>
      <c r="L45" s="165"/>
      <c r="U45" s="92"/>
      <c r="V45" s="92"/>
      <c r="W45" s="92"/>
      <c r="X45" s="165"/>
    </row>
    <row r="46" spans="1:24" ht="15" customHeight="1">
      <c r="A46" s="89" t="s">
        <v>360</v>
      </c>
      <c r="B46" s="89"/>
      <c r="C46" s="90"/>
      <c r="D46" s="91"/>
      <c r="E46" s="92"/>
      <c r="F46" s="92"/>
      <c r="G46" s="92"/>
      <c r="H46" s="92"/>
      <c r="I46" s="222"/>
      <c r="J46" s="2"/>
      <c r="L46" s="165"/>
      <c r="U46" s="92"/>
      <c r="V46" s="92"/>
      <c r="W46" s="92"/>
      <c r="X46" s="165"/>
    </row>
    <row r="47" spans="1:24" ht="15" customHeight="1">
      <c r="A47" s="89" t="s">
        <v>99</v>
      </c>
      <c r="B47" s="89"/>
      <c r="C47" s="90"/>
      <c r="D47" s="91"/>
      <c r="E47" s="92"/>
      <c r="F47" s="92"/>
      <c r="G47" s="92"/>
      <c r="H47" s="92"/>
      <c r="I47" s="222"/>
      <c r="J47" s="2"/>
      <c r="L47" s="165"/>
      <c r="U47" s="92"/>
      <c r="V47" s="92"/>
      <c r="W47" s="92"/>
      <c r="X47" s="165"/>
    </row>
    <row r="48" spans="1:24" ht="15" customHeight="1">
      <c r="A48" s="89" t="s">
        <v>100</v>
      </c>
      <c r="B48" s="89"/>
      <c r="C48" s="90"/>
      <c r="D48" s="91"/>
      <c r="E48" s="92"/>
      <c r="F48" s="92"/>
      <c r="G48" s="92"/>
      <c r="H48" s="92"/>
      <c r="I48" s="222"/>
      <c r="J48" s="2"/>
      <c r="L48" s="165"/>
      <c r="U48" s="92"/>
      <c r="V48" s="92"/>
      <c r="W48" s="92"/>
      <c r="X48" s="165"/>
    </row>
    <row r="49" spans="1:24" ht="15" customHeight="1">
      <c r="A49" s="89" t="s">
        <v>101</v>
      </c>
      <c r="B49" s="89"/>
      <c r="C49" s="90"/>
      <c r="D49" s="91"/>
      <c r="E49" s="92"/>
      <c r="F49" s="92"/>
      <c r="G49" s="92"/>
      <c r="H49" s="92"/>
      <c r="I49" s="223"/>
      <c r="J49" s="2"/>
      <c r="L49" s="165"/>
      <c r="U49" s="92"/>
      <c r="V49" s="92"/>
      <c r="W49" s="92"/>
      <c r="X49" s="165"/>
    </row>
    <row r="50" spans="1:24" ht="15" customHeight="1">
      <c r="A50" s="89" t="s">
        <v>361</v>
      </c>
      <c r="B50" s="89"/>
      <c r="C50" s="90"/>
      <c r="D50" s="91"/>
      <c r="E50" s="92"/>
      <c r="F50" s="92"/>
      <c r="G50" s="92"/>
      <c r="H50" s="92"/>
      <c r="I50" s="223"/>
      <c r="J50" s="2"/>
      <c r="L50" s="165"/>
      <c r="U50" s="92"/>
      <c r="V50" s="92"/>
      <c r="W50" s="92"/>
      <c r="X50" s="165"/>
    </row>
    <row r="51" spans="1:24" ht="15" customHeight="1">
      <c r="A51" s="89" t="s">
        <v>102</v>
      </c>
      <c r="B51" s="89"/>
      <c r="C51" s="90"/>
      <c r="D51" s="91"/>
      <c r="E51" s="92"/>
      <c r="F51" s="92"/>
      <c r="G51" s="92"/>
      <c r="H51" s="92"/>
      <c r="I51" s="223"/>
      <c r="J51" s="2"/>
      <c r="L51" s="165"/>
      <c r="U51" s="92"/>
      <c r="V51" s="92"/>
      <c r="W51" s="92"/>
      <c r="X51" s="165"/>
    </row>
    <row r="52" spans="1:24" ht="15" customHeight="1">
      <c r="A52" s="89" t="s">
        <v>362</v>
      </c>
      <c r="B52" s="89"/>
      <c r="C52" s="90"/>
      <c r="D52" s="91"/>
      <c r="E52" s="92"/>
      <c r="F52" s="92"/>
      <c r="G52" s="92"/>
      <c r="H52" s="92"/>
      <c r="I52" s="223"/>
      <c r="J52" s="3"/>
      <c r="L52" s="165"/>
      <c r="U52" s="92"/>
      <c r="V52" s="92"/>
      <c r="W52" s="92"/>
      <c r="X52" s="165"/>
    </row>
    <row r="53" spans="1:24" ht="15" customHeight="1">
      <c r="A53" s="89" t="s">
        <v>119</v>
      </c>
      <c r="B53" s="89"/>
      <c r="C53" s="90"/>
      <c r="D53" s="91"/>
      <c r="E53" s="92"/>
      <c r="F53" s="92"/>
      <c r="G53" s="92"/>
      <c r="H53" s="92"/>
      <c r="I53" s="222"/>
      <c r="J53" s="2"/>
      <c r="L53" s="165"/>
      <c r="M53" s="89"/>
      <c r="N53" s="89"/>
      <c r="O53" s="90"/>
      <c r="P53" s="91"/>
      <c r="Q53" s="92"/>
      <c r="R53" s="92"/>
      <c r="S53" s="92"/>
      <c r="T53" s="92"/>
      <c r="U53" s="92"/>
      <c r="V53" s="92"/>
      <c r="W53" s="92"/>
      <c r="X53" s="165"/>
    </row>
    <row r="54" spans="1:24" ht="15" customHeight="1">
      <c r="A54" s="89" t="s">
        <v>103</v>
      </c>
      <c r="B54" s="89"/>
      <c r="C54" s="90"/>
      <c r="D54" s="91"/>
      <c r="E54" s="92"/>
      <c r="F54" s="92"/>
      <c r="G54" s="92"/>
      <c r="H54" s="92"/>
      <c r="I54" s="224"/>
      <c r="J54" s="94"/>
      <c r="L54" s="165"/>
      <c r="M54" s="89"/>
      <c r="N54" s="89"/>
      <c r="O54" s="90"/>
      <c r="P54" s="91"/>
      <c r="Q54" s="92"/>
      <c r="R54" s="92"/>
      <c r="S54" s="92"/>
      <c r="T54" s="92"/>
      <c r="U54" s="92"/>
      <c r="V54" s="92"/>
      <c r="W54" s="92"/>
      <c r="X54" s="165"/>
    </row>
    <row r="55" spans="1:24" ht="15" customHeight="1">
      <c r="A55" s="89" t="s">
        <v>104</v>
      </c>
      <c r="B55" s="89"/>
      <c r="C55" s="90"/>
      <c r="D55" s="91"/>
      <c r="E55" s="92"/>
      <c r="F55" s="92"/>
      <c r="G55" s="92"/>
      <c r="H55" s="92"/>
      <c r="I55" s="225"/>
      <c r="J55" s="94"/>
      <c r="L55" s="165"/>
      <c r="M55" s="89"/>
      <c r="N55" s="89"/>
      <c r="O55" s="90"/>
      <c r="P55" s="91"/>
      <c r="Q55" s="92"/>
      <c r="R55" s="92"/>
      <c r="S55" s="92"/>
      <c r="T55" s="92"/>
      <c r="U55" s="92"/>
      <c r="V55" s="92"/>
      <c r="W55" s="92"/>
      <c r="X55" s="165"/>
    </row>
    <row r="56" spans="1:24" ht="15" customHeight="1">
      <c r="A56" s="89" t="s">
        <v>105</v>
      </c>
      <c r="B56" s="89"/>
      <c r="C56" s="90"/>
      <c r="D56" s="91"/>
      <c r="E56" s="92"/>
      <c r="F56" s="92"/>
      <c r="G56" s="92"/>
      <c r="H56" s="92"/>
      <c r="I56" s="226"/>
      <c r="J56" s="5"/>
      <c r="L56" s="165"/>
      <c r="M56" s="89"/>
      <c r="N56" s="89"/>
      <c r="O56" s="90"/>
      <c r="P56" s="91"/>
      <c r="Q56" s="92"/>
      <c r="R56" s="92"/>
      <c r="S56" s="92"/>
      <c r="T56" s="92"/>
      <c r="U56" s="92"/>
      <c r="V56" s="92"/>
      <c r="W56" s="92"/>
      <c r="X56" s="165"/>
    </row>
    <row r="57" spans="1:24" ht="15" customHeight="1">
      <c r="A57" s="89" t="s">
        <v>106</v>
      </c>
      <c r="B57" s="89"/>
      <c r="C57" s="90"/>
      <c r="D57" s="91"/>
      <c r="E57" s="92"/>
      <c r="F57" s="92"/>
      <c r="G57" s="92"/>
      <c r="H57" s="92"/>
      <c r="I57" s="226"/>
      <c r="J57" s="5"/>
      <c r="L57" s="165"/>
      <c r="M57" s="89"/>
      <c r="N57" s="89"/>
      <c r="O57" s="90"/>
      <c r="P57" s="91"/>
      <c r="Q57" s="92"/>
      <c r="R57" s="92"/>
      <c r="S57" s="92"/>
      <c r="T57" s="92"/>
      <c r="U57" s="92"/>
      <c r="V57" s="92"/>
      <c r="W57" s="92"/>
      <c r="X57" s="165"/>
    </row>
    <row r="58" spans="1:24" ht="15" customHeight="1">
      <c r="A58" s="89" t="s">
        <v>107</v>
      </c>
      <c r="B58" s="89"/>
      <c r="C58" s="90"/>
      <c r="D58" s="91"/>
      <c r="E58" s="92"/>
      <c r="F58" s="92"/>
      <c r="G58" s="92"/>
      <c r="H58" s="92"/>
      <c r="I58" s="226"/>
      <c r="J58" s="5"/>
      <c r="L58" s="165"/>
      <c r="M58" s="89"/>
      <c r="N58" s="89"/>
      <c r="O58" s="90"/>
      <c r="P58" s="91"/>
      <c r="Q58" s="92"/>
      <c r="R58" s="92"/>
      <c r="S58" s="92"/>
      <c r="T58" s="92"/>
      <c r="U58" s="92"/>
      <c r="V58" s="92"/>
      <c r="W58" s="92"/>
      <c r="X58" s="165"/>
    </row>
    <row r="59" spans="1:24" ht="15" customHeight="1">
      <c r="A59" s="89" t="s">
        <v>363</v>
      </c>
      <c r="B59" s="89"/>
      <c r="C59" s="90"/>
      <c r="D59" s="91"/>
      <c r="E59" s="92"/>
      <c r="F59" s="92"/>
      <c r="G59" s="92"/>
      <c r="H59" s="92"/>
      <c r="I59" s="226"/>
      <c r="J59" s="5"/>
      <c r="L59" s="165"/>
      <c r="M59" s="89"/>
      <c r="N59" s="89"/>
      <c r="O59" s="90"/>
      <c r="P59" s="91"/>
      <c r="Q59" s="92"/>
      <c r="R59" s="92"/>
      <c r="S59" s="92"/>
      <c r="T59" s="92"/>
      <c r="U59" s="92"/>
      <c r="V59" s="92"/>
      <c r="W59" s="92"/>
      <c r="X59" s="165"/>
    </row>
    <row r="60" spans="1:24" ht="15" customHeight="1">
      <c r="A60" s="89" t="s">
        <v>102</v>
      </c>
      <c r="B60" s="89"/>
      <c r="C60" s="90"/>
      <c r="D60" s="91"/>
      <c r="E60" s="92"/>
      <c r="F60" s="92"/>
      <c r="G60" s="92"/>
      <c r="H60" s="92"/>
      <c r="I60" s="226"/>
      <c r="J60" s="5"/>
      <c r="L60" s="165"/>
      <c r="M60" s="89"/>
      <c r="N60" s="89"/>
      <c r="O60" s="90"/>
      <c r="P60" s="91"/>
      <c r="Q60" s="92"/>
      <c r="R60" s="92"/>
      <c r="S60" s="92"/>
      <c r="T60" s="92"/>
      <c r="U60" s="92"/>
      <c r="V60" s="92"/>
      <c r="W60" s="92"/>
      <c r="X60" s="165"/>
    </row>
    <row r="61" spans="1:24" ht="15" customHeight="1">
      <c r="A61" s="89" t="s">
        <v>362</v>
      </c>
      <c r="B61" s="89"/>
      <c r="C61" s="90"/>
      <c r="D61" s="91"/>
      <c r="E61" s="92"/>
      <c r="F61" s="92"/>
      <c r="G61" s="92"/>
      <c r="H61" s="92"/>
      <c r="I61" s="226"/>
      <c r="J61" s="5"/>
      <c r="L61" s="165"/>
      <c r="M61" s="89"/>
      <c r="N61" s="89"/>
      <c r="O61" s="90"/>
      <c r="P61" s="91"/>
      <c r="Q61" s="92"/>
      <c r="R61" s="92"/>
      <c r="S61" s="92"/>
      <c r="T61" s="92"/>
      <c r="U61" s="92"/>
      <c r="V61" s="92"/>
      <c r="W61" s="92"/>
      <c r="X61" s="165"/>
    </row>
    <row r="62" spans="1:24" ht="15" customHeight="1">
      <c r="A62" s="89" t="s">
        <v>108</v>
      </c>
      <c r="B62" s="89"/>
      <c r="C62" s="90"/>
      <c r="D62" s="91"/>
      <c r="E62" s="92"/>
      <c r="F62" s="92"/>
      <c r="G62" s="92"/>
      <c r="H62" s="92"/>
      <c r="I62" s="226"/>
      <c r="J62" s="5"/>
      <c r="L62" s="165"/>
      <c r="M62" s="89"/>
      <c r="N62" s="89"/>
      <c r="O62" s="90"/>
      <c r="P62" s="91"/>
      <c r="Q62" s="92"/>
      <c r="R62" s="92"/>
      <c r="S62" s="92"/>
      <c r="T62" s="92"/>
      <c r="U62" s="92"/>
      <c r="V62" s="92"/>
      <c r="W62" s="92"/>
      <c r="X62" s="165"/>
    </row>
    <row r="63" spans="1:24" ht="15" customHeight="1">
      <c r="A63" s="89" t="s">
        <v>109</v>
      </c>
      <c r="B63" s="89"/>
      <c r="C63" s="90"/>
      <c r="D63" s="91"/>
      <c r="E63" s="92"/>
      <c r="F63" s="92"/>
      <c r="G63" s="92"/>
      <c r="H63" s="92"/>
      <c r="I63" s="227"/>
      <c r="J63" s="95"/>
      <c r="L63" s="165"/>
      <c r="M63" s="89"/>
      <c r="N63" s="89"/>
      <c r="O63" s="90"/>
      <c r="P63" s="91"/>
      <c r="Q63" s="92"/>
      <c r="R63" s="92"/>
      <c r="S63" s="92"/>
      <c r="T63" s="92"/>
      <c r="U63" s="92"/>
      <c r="V63" s="92"/>
      <c r="W63" s="92"/>
      <c r="X63" s="165"/>
    </row>
    <row r="64" spans="1:24" ht="15" customHeight="1">
      <c r="A64" s="89" t="s">
        <v>110</v>
      </c>
      <c r="B64" s="89"/>
      <c r="C64" s="90"/>
      <c r="D64" s="91"/>
      <c r="E64" s="92"/>
      <c r="F64" s="92"/>
      <c r="G64" s="92"/>
      <c r="H64" s="92"/>
      <c r="I64" s="228"/>
      <c r="J64" s="4"/>
      <c r="L64" s="165"/>
      <c r="M64" s="89"/>
      <c r="N64" s="89"/>
      <c r="O64" s="90"/>
      <c r="P64" s="91"/>
      <c r="Q64" s="92"/>
      <c r="R64" s="92"/>
      <c r="S64" s="92"/>
      <c r="T64" s="92"/>
      <c r="U64" s="92"/>
      <c r="V64" s="92"/>
      <c r="W64" s="92"/>
      <c r="X64" s="165"/>
    </row>
    <row r="65" spans="1:24" ht="15" customHeight="1">
      <c r="A65" s="89" t="s">
        <v>111</v>
      </c>
      <c r="B65" s="89"/>
      <c r="C65" s="90"/>
      <c r="D65" s="91"/>
      <c r="E65" s="92"/>
      <c r="F65" s="92"/>
      <c r="G65" s="92"/>
      <c r="H65" s="92"/>
      <c r="I65" s="228"/>
      <c r="J65" s="4"/>
      <c r="L65" s="165"/>
      <c r="M65" s="89"/>
      <c r="N65" s="89"/>
      <c r="O65" s="90"/>
      <c r="P65" s="91"/>
      <c r="Q65" s="92"/>
      <c r="R65" s="92"/>
      <c r="S65" s="92"/>
      <c r="T65" s="92"/>
      <c r="U65" s="92"/>
      <c r="V65" s="92"/>
      <c r="W65" s="92"/>
      <c r="X65" s="165"/>
    </row>
    <row r="66" spans="1:24" ht="15" customHeight="1">
      <c r="A66" s="89" t="s">
        <v>112</v>
      </c>
      <c r="B66" s="89"/>
      <c r="C66" s="90"/>
      <c r="D66" s="91"/>
      <c r="E66" s="92"/>
      <c r="F66" s="92"/>
      <c r="G66" s="92"/>
      <c r="H66" s="92"/>
      <c r="I66" s="227"/>
      <c r="J66" s="5"/>
      <c r="L66" s="165"/>
      <c r="M66" s="89"/>
      <c r="N66" s="89"/>
      <c r="O66" s="90"/>
      <c r="P66" s="91"/>
      <c r="Q66" s="92"/>
      <c r="R66" s="92"/>
      <c r="S66" s="92"/>
      <c r="T66" s="92"/>
      <c r="U66" s="92"/>
      <c r="V66" s="92"/>
      <c r="W66" s="92"/>
      <c r="X66" s="165"/>
    </row>
    <row r="67" spans="1:24" ht="15" customHeight="1">
      <c r="A67" s="96" t="s">
        <v>113</v>
      </c>
      <c r="B67" s="96"/>
      <c r="C67" s="96"/>
      <c r="D67" s="96"/>
      <c r="E67" s="96"/>
      <c r="F67" s="96"/>
      <c r="G67" s="96"/>
      <c r="H67" s="96"/>
      <c r="I67" s="227"/>
      <c r="J67" s="5"/>
      <c r="L67" s="165"/>
      <c r="M67" s="89"/>
      <c r="N67" s="89"/>
      <c r="O67" s="90"/>
      <c r="P67" s="91"/>
      <c r="Q67" s="92"/>
      <c r="R67" s="92"/>
      <c r="S67" s="92"/>
      <c r="T67" s="92"/>
      <c r="U67" s="92"/>
      <c r="V67" s="92"/>
      <c r="W67" s="92"/>
      <c r="X67" s="165"/>
    </row>
    <row r="68" spans="1:24" ht="15" customHeight="1">
      <c r="A68" s="97" t="s">
        <v>114</v>
      </c>
      <c r="B68" s="97"/>
      <c r="C68" s="98"/>
      <c r="D68" s="99"/>
      <c r="E68" s="41"/>
      <c r="F68" s="41"/>
      <c r="G68" s="41"/>
      <c r="H68" s="96"/>
      <c r="I68" s="227"/>
      <c r="J68" s="5"/>
      <c r="M68" s="89"/>
      <c r="N68" s="89"/>
      <c r="O68" s="90"/>
      <c r="P68" s="91"/>
      <c r="Q68" s="41"/>
      <c r="R68" s="41"/>
      <c r="S68" s="41"/>
      <c r="T68" s="41"/>
      <c r="U68" s="41"/>
      <c r="V68" s="41"/>
      <c r="W68" s="41"/>
    </row>
    <row r="69" spans="1:24" ht="11.25" customHeight="1">
      <c r="A69" s="97" t="s">
        <v>115</v>
      </c>
      <c r="B69" s="97"/>
      <c r="C69" s="98"/>
      <c r="D69" s="99"/>
      <c r="E69" s="41"/>
      <c r="F69" s="41"/>
      <c r="G69" s="41"/>
      <c r="H69" s="96"/>
      <c r="I69" s="227"/>
      <c r="J69" s="5"/>
      <c r="M69" s="89"/>
      <c r="N69" s="89"/>
      <c r="O69" s="90"/>
      <c r="P69" s="91"/>
      <c r="Q69" s="41"/>
      <c r="R69" s="41"/>
      <c r="S69" s="41"/>
      <c r="T69" s="41"/>
      <c r="U69" s="41"/>
      <c r="V69" s="41"/>
      <c r="W69" s="41"/>
    </row>
    <row r="70" spans="1:24" ht="12.75" customHeight="1">
      <c r="A70" s="97" t="s">
        <v>116</v>
      </c>
      <c r="B70" s="97"/>
      <c r="C70" s="98"/>
      <c r="D70" s="99"/>
      <c r="E70" s="41"/>
      <c r="F70" s="41"/>
      <c r="G70" s="41"/>
      <c r="H70" s="96"/>
      <c r="I70" s="227"/>
      <c r="J70" s="5"/>
      <c r="M70" s="89"/>
      <c r="N70" s="89"/>
      <c r="O70" s="90"/>
      <c r="P70" s="91"/>
      <c r="Q70" s="41"/>
      <c r="R70" s="41"/>
      <c r="S70" s="41"/>
      <c r="T70" s="41"/>
      <c r="U70" s="41"/>
      <c r="V70" s="41"/>
      <c r="W70" s="41"/>
    </row>
    <row r="71" spans="1:24" ht="15" customHeight="1">
      <c r="A71" s="97" t="s">
        <v>117</v>
      </c>
      <c r="B71" s="97"/>
      <c r="C71" s="100"/>
      <c r="D71" s="97"/>
      <c r="E71" s="41"/>
      <c r="F71" s="41"/>
      <c r="G71" s="41"/>
      <c r="H71" s="96"/>
      <c r="I71" s="227"/>
      <c r="J71" s="5"/>
      <c r="M71" s="89"/>
      <c r="N71" s="89"/>
      <c r="O71" s="90"/>
      <c r="P71" s="91"/>
      <c r="Q71" s="41"/>
      <c r="R71" s="41"/>
      <c r="S71" s="41"/>
      <c r="T71" s="41"/>
      <c r="U71" s="41"/>
      <c r="V71" s="41"/>
      <c r="W71" s="41"/>
    </row>
    <row r="72" spans="1:24" ht="18.75" customHeight="1">
      <c r="A72" s="450" t="s">
        <v>118</v>
      </c>
      <c r="B72" s="450"/>
      <c r="C72" s="100"/>
      <c r="D72" s="97"/>
      <c r="E72" s="41"/>
      <c r="F72" s="41"/>
      <c r="G72" s="41"/>
      <c r="M72" s="89"/>
      <c r="N72" s="89"/>
      <c r="O72" s="90"/>
      <c r="P72" s="91"/>
      <c r="Q72" s="41"/>
      <c r="R72" s="41"/>
      <c r="S72" s="41"/>
      <c r="T72" s="41"/>
      <c r="U72" s="41"/>
      <c r="V72" s="41"/>
      <c r="W72" s="41"/>
    </row>
    <row r="73" spans="1:24" ht="35.25" customHeight="1">
      <c r="A73" s="27"/>
      <c r="B73" s="384"/>
      <c r="C73" s="384"/>
      <c r="D73" s="384"/>
      <c r="E73" s="384"/>
      <c r="F73" s="384"/>
      <c r="G73" s="384"/>
      <c r="H73" s="384"/>
      <c r="I73" s="384"/>
      <c r="M73" s="89"/>
      <c r="N73" s="89"/>
      <c r="O73" s="90"/>
      <c r="P73" s="91"/>
      <c r="Q73" s="41"/>
      <c r="R73" s="41"/>
      <c r="S73" s="41"/>
      <c r="T73" s="41"/>
      <c r="U73" s="41"/>
      <c r="V73" s="41"/>
      <c r="W73" s="41"/>
    </row>
    <row r="74" spans="1:24" ht="27.75" customHeight="1">
      <c r="A74" s="101" t="s">
        <v>0</v>
      </c>
      <c r="B74" s="380" t="s">
        <v>1</v>
      </c>
      <c r="C74" s="381"/>
      <c r="D74" s="381"/>
      <c r="E74" s="381"/>
      <c r="F74" s="382"/>
      <c r="G74" s="75" t="s">
        <v>3</v>
      </c>
      <c r="H74" s="75" t="s">
        <v>2</v>
      </c>
      <c r="I74" s="198" t="s">
        <v>226</v>
      </c>
      <c r="J74" s="75" t="s">
        <v>70</v>
      </c>
      <c r="M74" s="89"/>
      <c r="N74" s="89"/>
      <c r="O74" s="90"/>
      <c r="P74" s="91"/>
      <c r="Q74" s="41"/>
      <c r="R74" s="41"/>
      <c r="S74" s="41"/>
      <c r="T74" s="41"/>
      <c r="U74" s="41"/>
      <c r="V74" s="41"/>
      <c r="W74" s="41"/>
    </row>
    <row r="75" spans="1:24" ht="83.25" customHeight="1">
      <c r="A75" s="283" t="s">
        <v>287</v>
      </c>
      <c r="B75" s="452" t="s">
        <v>121</v>
      </c>
      <c r="C75" s="452"/>
      <c r="D75" s="452"/>
      <c r="E75" s="452"/>
      <c r="F75" s="452"/>
      <c r="G75" s="284"/>
      <c r="H75" s="5"/>
      <c r="I75" s="226"/>
      <c r="J75" s="285"/>
      <c r="M75" s="89"/>
      <c r="N75" s="89"/>
      <c r="O75" s="90"/>
      <c r="P75" s="91"/>
      <c r="Q75" s="41"/>
      <c r="R75" s="41"/>
      <c r="S75" s="41"/>
      <c r="T75" s="41"/>
      <c r="U75" s="41"/>
      <c r="V75" s="41"/>
      <c r="W75" s="41"/>
    </row>
    <row r="76" spans="1:24" ht="15" customHeight="1">
      <c r="A76" s="286"/>
      <c r="B76" s="397" t="s">
        <v>122</v>
      </c>
      <c r="C76" s="397"/>
      <c r="D76" s="397"/>
      <c r="E76" s="397"/>
      <c r="F76" s="397"/>
      <c r="G76" s="280" t="s">
        <v>123</v>
      </c>
      <c r="H76" s="280">
        <v>19</v>
      </c>
      <c r="I76" s="281">
        <v>0</v>
      </c>
      <c r="J76" s="282">
        <f t="shared" ref="J76" si="7">H76*I76</f>
        <v>0</v>
      </c>
      <c r="M76" s="89"/>
      <c r="N76" s="89"/>
      <c r="O76" s="90"/>
      <c r="P76" s="91"/>
      <c r="Q76" s="41"/>
      <c r="R76" s="41"/>
      <c r="S76" s="41"/>
      <c r="T76" s="41"/>
      <c r="U76" s="41"/>
      <c r="V76" s="41"/>
      <c r="W76" s="41"/>
    </row>
    <row r="77" spans="1:24" ht="15" customHeight="1">
      <c r="A77" s="3"/>
      <c r="B77" s="3"/>
      <c r="C77" s="3"/>
      <c r="D77" s="3"/>
      <c r="E77" s="3"/>
      <c r="F77" s="3"/>
      <c r="G77" s="305"/>
      <c r="H77" s="305"/>
      <c r="I77" s="306"/>
      <c r="J77" s="307"/>
      <c r="M77" s="89"/>
      <c r="N77" s="89"/>
      <c r="O77" s="90"/>
      <c r="P77" s="91"/>
      <c r="Q77" s="41"/>
      <c r="R77" s="41"/>
      <c r="S77" s="41"/>
      <c r="T77" s="41"/>
      <c r="U77" s="41"/>
      <c r="V77" s="41"/>
      <c r="W77" s="41"/>
    </row>
    <row r="78" spans="1:24" ht="15" customHeight="1">
      <c r="A78" s="287" t="s">
        <v>247</v>
      </c>
      <c r="B78" s="389" t="s">
        <v>204</v>
      </c>
      <c r="C78" s="389"/>
      <c r="D78" s="389"/>
      <c r="E78" s="389"/>
      <c r="F78" s="389"/>
      <c r="G78" s="5"/>
      <c r="H78" s="5"/>
      <c r="I78" s="226"/>
      <c r="J78" s="285"/>
      <c r="M78" s="89"/>
      <c r="N78" s="89"/>
      <c r="O78" s="90"/>
      <c r="P78" s="91"/>
      <c r="Q78" s="41"/>
      <c r="R78" s="41"/>
      <c r="S78" s="41"/>
      <c r="T78" s="41"/>
      <c r="U78" s="41"/>
      <c r="V78" s="41"/>
      <c r="W78" s="41"/>
    </row>
    <row r="79" spans="1:24" ht="15" customHeight="1">
      <c r="A79" s="291"/>
      <c r="B79" s="389"/>
      <c r="C79" s="389"/>
      <c r="D79" s="389"/>
      <c r="E79" s="389"/>
      <c r="F79" s="389"/>
      <c r="G79" s="5"/>
      <c r="H79" s="5"/>
      <c r="I79" s="226"/>
      <c r="J79" s="285"/>
      <c r="M79" s="89"/>
      <c r="N79" s="89"/>
      <c r="O79" s="90"/>
      <c r="P79" s="91"/>
      <c r="Q79" s="41"/>
      <c r="R79" s="41"/>
      <c r="S79" s="41"/>
      <c r="T79" s="41"/>
      <c r="U79" s="41"/>
      <c r="V79" s="41"/>
      <c r="W79" s="41"/>
    </row>
    <row r="80" spans="1:24" ht="15" customHeight="1">
      <c r="A80" s="291"/>
      <c r="B80" s="389"/>
      <c r="C80" s="389"/>
      <c r="D80" s="389"/>
      <c r="E80" s="389"/>
      <c r="F80" s="389"/>
      <c r="G80" s="5"/>
      <c r="H80" s="5"/>
      <c r="I80" s="226"/>
      <c r="J80" s="285"/>
      <c r="M80" s="89"/>
      <c r="N80" s="89"/>
      <c r="O80" s="90"/>
      <c r="P80" s="91"/>
      <c r="Q80" s="41"/>
      <c r="R80" s="41"/>
      <c r="S80" s="41"/>
      <c r="T80" s="41"/>
      <c r="U80" s="41"/>
      <c r="V80" s="41"/>
      <c r="W80" s="41"/>
    </row>
    <row r="81" spans="1:23" ht="15" customHeight="1">
      <c r="A81" s="291"/>
      <c r="B81" s="389"/>
      <c r="C81" s="389"/>
      <c r="D81" s="389"/>
      <c r="E81" s="389"/>
      <c r="F81" s="389"/>
      <c r="G81" s="292"/>
      <c r="H81" s="292"/>
      <c r="I81" s="293"/>
      <c r="J81" s="294"/>
      <c r="M81" s="89"/>
      <c r="N81" s="89"/>
      <c r="O81" s="90"/>
      <c r="P81" s="91"/>
      <c r="Q81" s="41"/>
      <c r="R81" s="41"/>
      <c r="S81" s="41"/>
      <c r="T81" s="41"/>
      <c r="U81" s="41"/>
      <c r="V81" s="41"/>
      <c r="W81" s="41"/>
    </row>
    <row r="82" spans="1:23" ht="15" customHeight="1">
      <c r="A82" s="291"/>
      <c r="B82" s="389"/>
      <c r="C82" s="389"/>
      <c r="D82" s="389"/>
      <c r="E82" s="389"/>
      <c r="F82" s="389"/>
      <c r="G82" s="292"/>
      <c r="H82" s="292"/>
      <c r="I82" s="293"/>
      <c r="J82" s="294"/>
      <c r="M82" s="89"/>
      <c r="N82" s="89"/>
      <c r="O82" s="90"/>
      <c r="P82" s="91"/>
      <c r="Q82" s="41"/>
      <c r="R82" s="41"/>
      <c r="S82" s="41"/>
      <c r="T82" s="41"/>
      <c r="U82" s="41"/>
      <c r="V82" s="41"/>
      <c r="W82" s="41"/>
    </row>
    <row r="83" spans="1:23" ht="22.5" customHeight="1">
      <c r="A83" s="291"/>
      <c r="B83" s="389"/>
      <c r="C83" s="389"/>
      <c r="D83" s="389"/>
      <c r="E83" s="389"/>
      <c r="F83" s="389"/>
      <c r="G83" s="292"/>
      <c r="H83" s="292"/>
      <c r="I83" s="293"/>
      <c r="J83" s="294"/>
      <c r="M83" s="89"/>
      <c r="N83" s="89"/>
      <c r="O83" s="90"/>
      <c r="P83" s="91"/>
      <c r="Q83" s="41"/>
      <c r="R83" s="41"/>
      <c r="S83" s="41"/>
      <c r="T83" s="41"/>
      <c r="U83" s="41"/>
      <c r="V83" s="41"/>
      <c r="W83" s="41"/>
    </row>
    <row r="84" spans="1:23" ht="15" customHeight="1">
      <c r="A84" s="295"/>
      <c r="B84" s="389"/>
      <c r="C84" s="389"/>
      <c r="D84" s="389"/>
      <c r="E84" s="389"/>
      <c r="F84" s="389"/>
      <c r="G84" s="296" t="s">
        <v>125</v>
      </c>
      <c r="H84" s="296">
        <v>1500</v>
      </c>
      <c r="I84" s="297"/>
      <c r="J84" s="298"/>
      <c r="M84" s="89"/>
      <c r="N84" s="89"/>
      <c r="O84" s="90"/>
      <c r="P84" s="91"/>
      <c r="Q84" s="41"/>
      <c r="R84" s="41"/>
      <c r="S84" s="41"/>
      <c r="T84" s="41"/>
      <c r="U84" s="41"/>
      <c r="V84" s="41"/>
      <c r="W84" s="41"/>
    </row>
    <row r="85" spans="1:23" ht="34.5" customHeight="1">
      <c r="A85" s="295"/>
      <c r="B85" s="389"/>
      <c r="C85" s="389"/>
      <c r="D85" s="389"/>
      <c r="E85" s="389"/>
      <c r="F85" s="389"/>
      <c r="G85" s="280" t="s">
        <v>125</v>
      </c>
      <c r="H85" s="280">
        <v>700</v>
      </c>
      <c r="I85" s="308"/>
      <c r="J85" s="282"/>
      <c r="M85" s="89"/>
      <c r="N85" s="89"/>
      <c r="O85" s="90"/>
      <c r="P85" s="91"/>
      <c r="Q85" s="41"/>
      <c r="R85" s="41"/>
      <c r="S85" s="41"/>
      <c r="T85" s="41"/>
      <c r="U85" s="41"/>
      <c r="V85" s="41"/>
      <c r="W85" s="41"/>
    </row>
    <row r="86" spans="1:23" ht="17.25" customHeight="1">
      <c r="A86" s="286"/>
      <c r="B86" s="397" t="s">
        <v>124</v>
      </c>
      <c r="C86" s="397"/>
      <c r="D86" s="397"/>
      <c r="E86" s="397"/>
      <c r="F86" s="397"/>
      <c r="G86" s="280" t="s">
        <v>125</v>
      </c>
      <c r="H86" s="280">
        <f>H85+H84</f>
        <v>2200</v>
      </c>
      <c r="I86" s="281">
        <v>0</v>
      </c>
      <c r="J86" s="282">
        <f t="shared" ref="J86" si="8">H86*I86</f>
        <v>0</v>
      </c>
      <c r="M86" s="89"/>
      <c r="N86" s="89"/>
      <c r="O86" s="90"/>
      <c r="P86" s="91"/>
      <c r="Q86" s="41"/>
      <c r="R86" s="41"/>
      <c r="S86" s="41"/>
      <c r="T86" s="41"/>
      <c r="U86" s="41"/>
      <c r="V86" s="41"/>
      <c r="W86" s="41"/>
    </row>
    <row r="87" spans="1:23" ht="15" hidden="1" customHeight="1">
      <c r="A87" s="299"/>
      <c r="B87" s="262"/>
      <c r="C87" s="262"/>
      <c r="D87" s="262"/>
      <c r="E87" s="262"/>
      <c r="F87" s="262"/>
      <c r="G87" s="300"/>
      <c r="H87" s="300"/>
      <c r="I87" s="301"/>
      <c r="J87" s="302"/>
      <c r="M87" s="97"/>
      <c r="N87" s="97"/>
      <c r="O87" s="98"/>
      <c r="P87" s="99"/>
      <c r="Q87" s="41"/>
      <c r="R87" s="41"/>
      <c r="S87" s="41"/>
      <c r="T87" s="41"/>
      <c r="U87" s="41"/>
      <c r="V87" s="41"/>
      <c r="W87" s="41"/>
    </row>
    <row r="88" spans="1:23" ht="19.5" customHeight="1">
      <c r="A88" s="303"/>
      <c r="B88" s="260"/>
      <c r="C88" s="260"/>
      <c r="D88" s="260"/>
      <c r="E88" s="260"/>
      <c r="F88" s="260"/>
      <c r="G88" s="296"/>
      <c r="H88" s="296"/>
      <c r="I88" s="297"/>
      <c r="J88" s="302"/>
    </row>
    <row r="89" spans="1:23" ht="14.25" customHeight="1">
      <c r="A89" s="287" t="s">
        <v>288</v>
      </c>
      <c r="B89" s="388" t="s">
        <v>245</v>
      </c>
      <c r="C89" s="388"/>
      <c r="D89" s="388"/>
      <c r="E89" s="388"/>
      <c r="F89" s="388"/>
      <c r="G89" s="288"/>
      <c r="H89" s="288"/>
      <c r="I89" s="289"/>
      <c r="J89" s="290"/>
    </row>
    <row r="90" spans="1:23">
      <c r="A90" s="291"/>
      <c r="B90" s="389"/>
      <c r="C90" s="389"/>
      <c r="D90" s="389"/>
      <c r="E90" s="389"/>
      <c r="F90" s="389"/>
      <c r="G90" s="5"/>
      <c r="H90" s="5"/>
      <c r="I90" s="226"/>
      <c r="J90" s="285"/>
    </row>
    <row r="91" spans="1:23" ht="15" customHeight="1">
      <c r="A91" s="291"/>
      <c r="B91" s="389"/>
      <c r="C91" s="389"/>
      <c r="D91" s="389"/>
      <c r="E91" s="389"/>
      <c r="F91" s="389"/>
      <c r="G91" s="5"/>
      <c r="H91" s="5"/>
      <c r="I91" s="226"/>
      <c r="J91" s="285"/>
    </row>
    <row r="92" spans="1:23">
      <c r="A92" s="291"/>
      <c r="B92" s="389"/>
      <c r="C92" s="389"/>
      <c r="D92" s="389"/>
      <c r="E92" s="389"/>
      <c r="F92" s="389"/>
      <c r="G92" s="292"/>
      <c r="H92" s="292"/>
      <c r="I92" s="293"/>
      <c r="J92" s="294"/>
    </row>
    <row r="93" spans="1:23" ht="52.5" customHeight="1">
      <c r="A93" s="291"/>
      <c r="B93" s="389"/>
      <c r="C93" s="389"/>
      <c r="D93" s="389"/>
      <c r="E93" s="389"/>
      <c r="F93" s="389"/>
      <c r="G93" s="292"/>
      <c r="H93" s="292"/>
      <c r="I93" s="293"/>
      <c r="J93" s="294"/>
    </row>
    <row r="94" spans="1:23" ht="17.25" customHeight="1">
      <c r="A94" s="309"/>
      <c r="B94" s="390" t="s">
        <v>246</v>
      </c>
      <c r="C94" s="390"/>
      <c r="D94" s="390"/>
      <c r="E94" s="390"/>
      <c r="F94" s="390"/>
      <c r="G94" s="280" t="s">
        <v>5</v>
      </c>
      <c r="H94" s="280">
        <v>10</v>
      </c>
      <c r="I94" s="281">
        <v>0</v>
      </c>
      <c r="J94" s="282">
        <f t="shared" ref="J94" si="9">H94*I94</f>
        <v>0</v>
      </c>
    </row>
    <row r="95" spans="1:23" ht="17.25" customHeight="1">
      <c r="A95" s="5"/>
      <c r="B95" s="267"/>
      <c r="C95" s="267"/>
      <c r="D95" s="267"/>
      <c r="E95" s="267"/>
      <c r="F95" s="267"/>
      <c r="G95" s="296"/>
      <c r="H95" s="296"/>
      <c r="I95" s="304"/>
      <c r="J95" s="302"/>
    </row>
    <row r="96" spans="1:23" ht="17.25" customHeight="1">
      <c r="A96" s="287" t="s">
        <v>289</v>
      </c>
      <c r="B96" s="388" t="s">
        <v>249</v>
      </c>
      <c r="C96" s="388"/>
      <c r="D96" s="388"/>
      <c r="E96" s="388"/>
      <c r="F96" s="388"/>
      <c r="G96" s="288"/>
      <c r="H96" s="288"/>
      <c r="I96" s="289"/>
      <c r="J96" s="290"/>
    </row>
    <row r="97" spans="1:10" ht="17.25" customHeight="1">
      <c r="A97" s="291"/>
      <c r="B97" s="389"/>
      <c r="C97" s="389"/>
      <c r="D97" s="389"/>
      <c r="E97" s="389"/>
      <c r="F97" s="389"/>
      <c r="G97" s="5"/>
      <c r="H97" s="5"/>
      <c r="I97" s="226"/>
      <c r="J97" s="285"/>
    </row>
    <row r="98" spans="1:10" ht="17.25" customHeight="1">
      <c r="A98" s="291"/>
      <c r="B98" s="389"/>
      <c r="C98" s="389"/>
      <c r="D98" s="389"/>
      <c r="E98" s="389"/>
      <c r="F98" s="389"/>
      <c r="G98" s="5"/>
      <c r="H98" s="5"/>
      <c r="I98" s="226"/>
      <c r="J98" s="285"/>
    </row>
    <row r="99" spans="1:10" ht="17.25" customHeight="1">
      <c r="A99" s="291"/>
      <c r="B99" s="389"/>
      <c r="C99" s="389"/>
      <c r="D99" s="389"/>
      <c r="E99" s="389"/>
      <c r="F99" s="389"/>
      <c r="G99" s="292"/>
      <c r="H99" s="292"/>
      <c r="I99" s="293"/>
      <c r="J99" s="294"/>
    </row>
    <row r="100" spans="1:10" ht="40.5" customHeight="1">
      <c r="A100" s="291"/>
      <c r="B100" s="389"/>
      <c r="C100" s="389"/>
      <c r="D100" s="389"/>
      <c r="E100" s="389"/>
      <c r="F100" s="389"/>
      <c r="G100" s="292"/>
      <c r="H100" s="292"/>
      <c r="I100" s="293"/>
      <c r="J100" s="294"/>
    </row>
    <row r="101" spans="1:10" ht="17.25" customHeight="1">
      <c r="A101" s="309"/>
      <c r="B101" s="390" t="s">
        <v>290</v>
      </c>
      <c r="C101" s="390"/>
      <c r="D101" s="390"/>
      <c r="E101" s="390"/>
      <c r="F101" s="390"/>
      <c r="G101" s="280" t="s">
        <v>5</v>
      </c>
      <c r="H101" s="280">
        <v>5</v>
      </c>
      <c r="I101" s="281">
        <v>0</v>
      </c>
      <c r="J101" s="282">
        <f t="shared" ref="J101" si="10">H101*I101</f>
        <v>0</v>
      </c>
    </row>
    <row r="102" spans="1:10" ht="17.25" customHeight="1">
      <c r="A102" s="7"/>
      <c r="B102" s="263"/>
      <c r="C102" s="263"/>
      <c r="D102" s="263"/>
      <c r="E102" s="263"/>
      <c r="F102" s="263"/>
      <c r="G102" s="104"/>
      <c r="H102" s="104"/>
      <c r="I102" s="247"/>
      <c r="J102" s="105"/>
    </row>
    <row r="103" spans="1:10" ht="17.25" customHeight="1">
      <c r="A103" s="7"/>
      <c r="B103" s="263"/>
      <c r="C103" s="263"/>
      <c r="D103" s="263"/>
      <c r="E103" s="263"/>
      <c r="F103" s="263"/>
      <c r="G103" s="104"/>
      <c r="H103" s="104"/>
      <c r="I103" s="247"/>
      <c r="J103" s="105"/>
    </row>
    <row r="104" spans="1:10" ht="15" customHeight="1"/>
    <row r="105" spans="1:10" ht="15" customHeight="1" thickBot="1">
      <c r="A105" s="107"/>
      <c r="B105" s="436"/>
      <c r="C105" s="436"/>
      <c r="D105" s="436"/>
      <c r="E105" s="436"/>
      <c r="F105" s="436"/>
      <c r="G105" s="451"/>
      <c r="H105" s="451"/>
      <c r="I105" s="451"/>
      <c r="J105" s="451"/>
    </row>
    <row r="106" spans="1:10" ht="15" customHeight="1" thickBot="1">
      <c r="A106" s="88"/>
      <c r="B106" s="434" t="s">
        <v>127</v>
      </c>
      <c r="C106" s="434"/>
      <c r="D106" s="434"/>
      <c r="E106" s="434"/>
      <c r="F106" s="437"/>
      <c r="G106" s="428">
        <f>J94+J86+J76+J101</f>
        <v>0</v>
      </c>
      <c r="H106" s="438"/>
      <c r="I106" s="438"/>
      <c r="J106" s="439"/>
    </row>
    <row r="107" spans="1:10" ht="15" customHeight="1">
      <c r="A107" s="108"/>
      <c r="B107" s="109"/>
      <c r="C107" s="109"/>
      <c r="D107" s="109"/>
      <c r="E107" s="109"/>
      <c r="F107" s="109"/>
      <c r="G107" s="110"/>
      <c r="H107" s="111"/>
      <c r="I107" s="230"/>
      <c r="J107" s="111"/>
    </row>
    <row r="108" spans="1:10" ht="15" customHeight="1">
      <c r="A108" s="108"/>
      <c r="B108" s="109"/>
      <c r="C108" s="109"/>
      <c r="D108" s="109"/>
      <c r="E108" s="109"/>
      <c r="F108" s="109"/>
      <c r="G108" s="110"/>
      <c r="H108" s="111"/>
      <c r="I108" s="230"/>
      <c r="J108" s="111"/>
    </row>
    <row r="109" spans="1:10" ht="21" customHeight="1" thickBot="1"/>
    <row r="110" spans="1:10" ht="30.75" customHeight="1" thickBot="1">
      <c r="A110" s="445" t="s">
        <v>128</v>
      </c>
      <c r="B110" s="446"/>
      <c r="C110" s="446"/>
      <c r="D110" s="446"/>
      <c r="E110" s="446"/>
      <c r="F110" s="446"/>
      <c r="G110" s="446"/>
      <c r="H110" s="446"/>
      <c r="I110" s="446"/>
      <c r="J110" s="447"/>
    </row>
    <row r="111" spans="1:10" ht="32.25" customHeight="1">
      <c r="A111" s="112"/>
      <c r="B111" s="112"/>
      <c r="C111" s="112"/>
      <c r="D111" s="112"/>
      <c r="E111" s="112"/>
      <c r="F111" s="112"/>
      <c r="G111" s="112"/>
      <c r="H111" s="112"/>
      <c r="I111" s="231"/>
      <c r="J111" s="112"/>
    </row>
    <row r="112" spans="1:10" ht="50.25" customHeight="1">
      <c r="A112" s="455" t="s">
        <v>37</v>
      </c>
      <c r="B112" s="456"/>
      <c r="C112" s="456"/>
      <c r="D112" s="456"/>
      <c r="E112" s="456"/>
      <c r="F112" s="456"/>
      <c r="G112" s="456"/>
      <c r="H112" s="456"/>
      <c r="I112" s="456"/>
      <c r="J112" s="78"/>
    </row>
    <row r="113" spans="1:19" ht="39.75" customHeight="1">
      <c r="A113" s="457" t="s">
        <v>342</v>
      </c>
      <c r="B113" s="375"/>
      <c r="C113" s="375"/>
      <c r="D113" s="375"/>
      <c r="E113" s="375"/>
      <c r="F113" s="375"/>
      <c r="G113" s="375"/>
      <c r="H113" s="375"/>
      <c r="I113" s="375"/>
      <c r="J113" s="458"/>
    </row>
    <row r="114" spans="1:19">
      <c r="A114" s="457"/>
      <c r="B114" s="375"/>
      <c r="C114" s="375"/>
      <c r="D114" s="375"/>
      <c r="E114" s="375"/>
      <c r="F114" s="375"/>
      <c r="G114" s="375"/>
      <c r="H114" s="375"/>
      <c r="I114" s="375"/>
      <c r="J114" s="458"/>
    </row>
    <row r="115" spans="1:19" ht="15" customHeight="1">
      <c r="A115" s="457"/>
      <c r="B115" s="375"/>
      <c r="C115" s="375"/>
      <c r="D115" s="375"/>
      <c r="E115" s="375"/>
      <c r="F115" s="375"/>
      <c r="G115" s="375"/>
      <c r="H115" s="375"/>
      <c r="I115" s="375"/>
      <c r="J115" s="458"/>
      <c r="M115" s="453"/>
      <c r="N115" s="454"/>
      <c r="O115" s="454"/>
      <c r="P115" s="454"/>
      <c r="Q115" s="454"/>
      <c r="R115" s="454"/>
      <c r="S115" s="165"/>
    </row>
    <row r="116" spans="1:19" ht="23.25" customHeight="1">
      <c r="A116" s="457"/>
      <c r="B116" s="375"/>
      <c r="C116" s="375"/>
      <c r="D116" s="375"/>
      <c r="E116" s="375"/>
      <c r="F116" s="375"/>
      <c r="G116" s="375"/>
      <c r="H116" s="375"/>
      <c r="I116" s="375"/>
      <c r="J116" s="458"/>
      <c r="M116" s="454"/>
      <c r="N116" s="454"/>
      <c r="O116" s="454"/>
      <c r="P116" s="454"/>
      <c r="Q116" s="454"/>
      <c r="R116" s="454"/>
    </row>
    <row r="117" spans="1:19" ht="15" customHeight="1">
      <c r="A117" s="457"/>
      <c r="B117" s="375"/>
      <c r="C117" s="375"/>
      <c r="D117" s="375"/>
      <c r="E117" s="375"/>
      <c r="F117" s="375"/>
      <c r="G117" s="375"/>
      <c r="H117" s="375"/>
      <c r="I117" s="375"/>
      <c r="J117" s="458"/>
      <c r="M117" s="454"/>
      <c r="N117" s="454"/>
      <c r="O117" s="454"/>
      <c r="P117" s="454"/>
      <c r="Q117" s="454"/>
      <c r="R117" s="454"/>
    </row>
    <row r="118" spans="1:19">
      <c r="A118" s="457"/>
      <c r="B118" s="375"/>
      <c r="C118" s="375"/>
      <c r="D118" s="375"/>
      <c r="E118" s="375"/>
      <c r="F118" s="375"/>
      <c r="G118" s="375"/>
      <c r="H118" s="375"/>
      <c r="I118" s="375"/>
      <c r="J118" s="458"/>
    </row>
    <row r="119" spans="1:19" ht="15" customHeight="1">
      <c r="A119" s="457"/>
      <c r="B119" s="375"/>
      <c r="C119" s="375"/>
      <c r="D119" s="375"/>
      <c r="E119" s="375"/>
      <c r="F119" s="375"/>
      <c r="G119" s="375"/>
      <c r="H119" s="375"/>
      <c r="I119" s="375"/>
      <c r="J119" s="458"/>
    </row>
    <row r="120" spans="1:19">
      <c r="A120" s="457"/>
      <c r="B120" s="375"/>
      <c r="C120" s="375"/>
      <c r="D120" s="375"/>
      <c r="E120" s="375"/>
      <c r="F120" s="375"/>
      <c r="G120" s="375"/>
      <c r="H120" s="375"/>
      <c r="I120" s="375"/>
      <c r="J120" s="458"/>
    </row>
    <row r="121" spans="1:19" ht="15" customHeight="1">
      <c r="A121" s="457"/>
      <c r="B121" s="375"/>
      <c r="C121" s="375"/>
      <c r="D121" s="375"/>
      <c r="E121" s="375"/>
      <c r="F121" s="375"/>
      <c r="G121" s="375"/>
      <c r="H121" s="375"/>
      <c r="I121" s="375"/>
      <c r="J121" s="458"/>
    </row>
    <row r="122" spans="1:19">
      <c r="A122" s="457"/>
      <c r="B122" s="375"/>
      <c r="C122" s="375"/>
      <c r="D122" s="375"/>
      <c r="E122" s="375"/>
      <c r="F122" s="375"/>
      <c r="G122" s="375"/>
      <c r="H122" s="375"/>
      <c r="I122" s="375"/>
      <c r="J122" s="458"/>
    </row>
    <row r="123" spans="1:19" ht="15" customHeight="1">
      <c r="A123" s="457"/>
      <c r="B123" s="375"/>
      <c r="C123" s="375"/>
      <c r="D123" s="375"/>
      <c r="E123" s="375"/>
      <c r="F123" s="375"/>
      <c r="G123" s="375"/>
      <c r="H123" s="375"/>
      <c r="I123" s="375"/>
      <c r="J123" s="458"/>
    </row>
    <row r="124" spans="1:19">
      <c r="A124" s="457"/>
      <c r="B124" s="375"/>
      <c r="C124" s="375"/>
      <c r="D124" s="375"/>
      <c r="E124" s="375"/>
      <c r="F124" s="375"/>
      <c r="G124" s="375"/>
      <c r="H124" s="375"/>
      <c r="I124" s="375"/>
      <c r="J124" s="458"/>
    </row>
    <row r="125" spans="1:19" ht="15" customHeight="1">
      <c r="A125" s="457"/>
      <c r="B125" s="375"/>
      <c r="C125" s="375"/>
      <c r="D125" s="375"/>
      <c r="E125" s="375"/>
      <c r="F125" s="375"/>
      <c r="G125" s="375"/>
      <c r="H125" s="375"/>
      <c r="I125" s="375"/>
      <c r="J125" s="458"/>
    </row>
    <row r="126" spans="1:19">
      <c r="A126" s="457"/>
      <c r="B126" s="375"/>
      <c r="C126" s="375"/>
      <c r="D126" s="375"/>
      <c r="E126" s="375"/>
      <c r="F126" s="375"/>
      <c r="G126" s="375"/>
      <c r="H126" s="375"/>
      <c r="I126" s="375"/>
      <c r="J126" s="458"/>
    </row>
    <row r="127" spans="1:19" ht="15" customHeight="1">
      <c r="A127" s="457"/>
      <c r="B127" s="375"/>
      <c r="C127" s="375"/>
      <c r="D127" s="375"/>
      <c r="E127" s="375"/>
      <c r="F127" s="375"/>
      <c r="G127" s="375"/>
      <c r="H127" s="375"/>
      <c r="I127" s="375"/>
      <c r="J127" s="458"/>
    </row>
    <row r="128" spans="1:19">
      <c r="A128" s="457"/>
      <c r="B128" s="375"/>
      <c r="C128" s="375"/>
      <c r="D128" s="375"/>
      <c r="E128" s="375"/>
      <c r="F128" s="375"/>
      <c r="G128" s="375"/>
      <c r="H128" s="375"/>
      <c r="I128" s="375"/>
      <c r="J128" s="458"/>
    </row>
    <row r="129" spans="1:10" ht="15" customHeight="1">
      <c r="A129" s="457"/>
      <c r="B129" s="375"/>
      <c r="C129" s="375"/>
      <c r="D129" s="375"/>
      <c r="E129" s="375"/>
      <c r="F129" s="375"/>
      <c r="G129" s="375"/>
      <c r="H129" s="375"/>
      <c r="I129" s="375"/>
      <c r="J129" s="458"/>
    </row>
    <row r="130" spans="1:10">
      <c r="A130" s="457"/>
      <c r="B130" s="375"/>
      <c r="C130" s="375"/>
      <c r="D130" s="375"/>
      <c r="E130" s="375"/>
      <c r="F130" s="375"/>
      <c r="G130" s="375"/>
      <c r="H130" s="375"/>
      <c r="I130" s="375"/>
      <c r="J130" s="458"/>
    </row>
    <row r="131" spans="1:10" ht="15" customHeight="1">
      <c r="A131" s="457"/>
      <c r="B131" s="375"/>
      <c r="C131" s="375"/>
      <c r="D131" s="375"/>
      <c r="E131" s="375"/>
      <c r="F131" s="375"/>
      <c r="G131" s="375"/>
      <c r="H131" s="375"/>
      <c r="I131" s="375"/>
      <c r="J131" s="458"/>
    </row>
    <row r="132" spans="1:10">
      <c r="A132" s="457"/>
      <c r="B132" s="375"/>
      <c r="C132" s="375"/>
      <c r="D132" s="375"/>
      <c r="E132" s="375"/>
      <c r="F132" s="375"/>
      <c r="G132" s="375"/>
      <c r="H132" s="375"/>
      <c r="I132" s="375"/>
      <c r="J132" s="458"/>
    </row>
    <row r="133" spans="1:10" ht="15" customHeight="1">
      <c r="A133" s="457"/>
      <c r="B133" s="375"/>
      <c r="C133" s="375"/>
      <c r="D133" s="375"/>
      <c r="E133" s="375"/>
      <c r="F133" s="375"/>
      <c r="G133" s="375"/>
      <c r="H133" s="375"/>
      <c r="I133" s="375"/>
      <c r="J133" s="458"/>
    </row>
    <row r="134" spans="1:10">
      <c r="A134" s="457"/>
      <c r="B134" s="375"/>
      <c r="C134" s="375"/>
      <c r="D134" s="375"/>
      <c r="E134" s="375"/>
      <c r="F134" s="375"/>
      <c r="G134" s="375"/>
      <c r="H134" s="375"/>
      <c r="I134" s="375"/>
      <c r="J134" s="458"/>
    </row>
    <row r="135" spans="1:10" ht="15" customHeight="1">
      <c r="A135" s="457"/>
      <c r="B135" s="375"/>
      <c r="C135" s="375"/>
      <c r="D135" s="375"/>
      <c r="E135" s="375"/>
      <c r="F135" s="375"/>
      <c r="G135" s="375"/>
      <c r="H135" s="375"/>
      <c r="I135" s="375"/>
      <c r="J135" s="458"/>
    </row>
    <row r="136" spans="1:10">
      <c r="A136" s="457"/>
      <c r="B136" s="375"/>
      <c r="C136" s="375"/>
      <c r="D136" s="375"/>
      <c r="E136" s="375"/>
      <c r="F136" s="375"/>
      <c r="G136" s="375"/>
      <c r="H136" s="375"/>
      <c r="I136" s="375"/>
      <c r="J136" s="458"/>
    </row>
    <row r="137" spans="1:10" ht="110.25" customHeight="1">
      <c r="A137" s="457"/>
      <c r="B137" s="375"/>
      <c r="C137" s="375"/>
      <c r="D137" s="375"/>
      <c r="E137" s="375"/>
      <c r="F137" s="375"/>
      <c r="G137" s="375"/>
      <c r="H137" s="375"/>
      <c r="I137" s="375"/>
      <c r="J137" s="458"/>
    </row>
    <row r="138" spans="1:10">
      <c r="A138" s="457"/>
      <c r="B138" s="375"/>
      <c r="C138" s="375"/>
      <c r="D138" s="375"/>
      <c r="E138" s="375"/>
      <c r="F138" s="375"/>
      <c r="G138" s="375"/>
      <c r="H138" s="375"/>
      <c r="I138" s="375"/>
      <c r="J138" s="458"/>
    </row>
    <row r="139" spans="1:10" ht="34.5" customHeight="1">
      <c r="A139" s="457"/>
      <c r="B139" s="375"/>
      <c r="C139" s="375"/>
      <c r="D139" s="375"/>
      <c r="E139" s="375"/>
      <c r="F139" s="375"/>
      <c r="G139" s="375"/>
      <c r="H139" s="375"/>
      <c r="I139" s="375"/>
      <c r="J139" s="458"/>
    </row>
    <row r="140" spans="1:10" ht="18.75" customHeight="1">
      <c r="A140" s="457"/>
      <c r="B140" s="375"/>
      <c r="C140" s="375"/>
      <c r="D140" s="375"/>
      <c r="E140" s="375"/>
      <c r="F140" s="375"/>
      <c r="G140" s="375"/>
      <c r="H140" s="375"/>
      <c r="I140" s="375"/>
      <c r="J140" s="458"/>
    </row>
    <row r="141" spans="1:10" ht="54" customHeight="1">
      <c r="A141" s="459"/>
      <c r="B141" s="376"/>
      <c r="C141" s="376"/>
      <c r="D141" s="376"/>
      <c r="E141" s="376"/>
      <c r="F141" s="376"/>
      <c r="G141" s="376"/>
      <c r="H141" s="376"/>
      <c r="I141" s="376"/>
      <c r="J141" s="460"/>
    </row>
    <row r="142" spans="1:10" ht="31.5" customHeight="1">
      <c r="A142" s="27"/>
      <c r="B142" s="384"/>
      <c r="C142" s="384"/>
      <c r="D142" s="384"/>
      <c r="E142" s="384"/>
      <c r="F142" s="384"/>
      <c r="G142" s="384"/>
      <c r="H142" s="384"/>
      <c r="I142" s="384"/>
      <c r="J142" s="113"/>
    </row>
    <row r="143" spans="1:10" ht="46.5" customHeight="1">
      <c r="A143" s="101" t="s">
        <v>0</v>
      </c>
      <c r="B143" s="380" t="s">
        <v>1</v>
      </c>
      <c r="C143" s="381"/>
      <c r="D143" s="381"/>
      <c r="E143" s="381"/>
      <c r="F143" s="382"/>
      <c r="G143" s="75" t="s">
        <v>3</v>
      </c>
      <c r="H143" s="75" t="s">
        <v>2</v>
      </c>
      <c r="I143" s="198" t="s">
        <v>225</v>
      </c>
      <c r="J143" s="75" t="s">
        <v>70</v>
      </c>
    </row>
    <row r="144" spans="1:10" ht="24.75" customHeight="1"/>
    <row r="145" spans="1:19" ht="18.75" customHeight="1">
      <c r="A145" s="275"/>
      <c r="B145" s="275"/>
      <c r="C145" s="275"/>
      <c r="D145" s="275"/>
      <c r="E145" s="275"/>
      <c r="F145" s="275"/>
      <c r="G145" s="275"/>
      <c r="H145" s="275"/>
      <c r="I145" s="275"/>
      <c r="J145" s="275"/>
    </row>
    <row r="146" spans="1:19" ht="18.75" customHeight="1">
      <c r="A146" s="287" t="s">
        <v>291</v>
      </c>
      <c r="B146" s="467" t="s">
        <v>250</v>
      </c>
      <c r="C146" s="467"/>
      <c r="D146" s="467"/>
      <c r="E146" s="467"/>
      <c r="F146" s="467"/>
      <c r="G146" s="288"/>
      <c r="H146" s="288"/>
      <c r="I146" s="289"/>
      <c r="J146" s="290"/>
    </row>
    <row r="147" spans="1:19" ht="42.75" customHeight="1">
      <c r="A147" s="291"/>
      <c r="B147" s="468"/>
      <c r="C147" s="468"/>
      <c r="D147" s="468"/>
      <c r="E147" s="468"/>
      <c r="F147" s="468"/>
      <c r="G147" s="5"/>
      <c r="H147" s="5"/>
      <c r="I147" s="226"/>
      <c r="J147" s="285"/>
    </row>
    <row r="148" spans="1:19" ht="15.75" customHeight="1">
      <c r="A148" s="303"/>
      <c r="B148" s="427" t="s">
        <v>72</v>
      </c>
      <c r="C148" s="427"/>
      <c r="D148" s="427"/>
      <c r="E148" s="427"/>
      <c r="F148" s="427"/>
      <c r="G148" s="296" t="s">
        <v>4</v>
      </c>
      <c r="H148" s="296">
        <v>1385</v>
      </c>
      <c r="I148" s="304">
        <v>0</v>
      </c>
      <c r="J148" s="298">
        <f t="shared" ref="J148" si="11">H148*I148</f>
        <v>0</v>
      </c>
    </row>
    <row r="149" spans="1:19" ht="15.75" customHeight="1">
      <c r="A149" s="303"/>
      <c r="B149" s="260"/>
      <c r="C149" s="260"/>
      <c r="D149" s="260"/>
      <c r="E149" s="260"/>
      <c r="F149" s="260"/>
      <c r="G149" s="296"/>
      <c r="H149" s="296"/>
      <c r="I149" s="304"/>
      <c r="J149" s="298"/>
    </row>
    <row r="150" spans="1:19" ht="19.5" customHeight="1">
      <c r="A150" s="287" t="s">
        <v>292</v>
      </c>
      <c r="B150" s="388" t="s">
        <v>351</v>
      </c>
      <c r="C150" s="388"/>
      <c r="D150" s="388"/>
      <c r="E150" s="388"/>
      <c r="F150" s="388"/>
      <c r="G150" s="288"/>
      <c r="H150" s="288"/>
      <c r="I150" s="289"/>
      <c r="J150" s="290"/>
    </row>
    <row r="151" spans="1:19" ht="73.5" customHeight="1">
      <c r="A151" s="291"/>
      <c r="B151" s="389"/>
      <c r="C151" s="389"/>
      <c r="D151" s="389"/>
      <c r="E151" s="389"/>
      <c r="F151" s="389"/>
      <c r="G151" s="5"/>
      <c r="H151" s="5"/>
      <c r="I151" s="226"/>
      <c r="J151" s="285"/>
    </row>
    <row r="152" spans="1:19" ht="21.75" customHeight="1">
      <c r="A152" s="291"/>
      <c r="B152" s="389" t="s">
        <v>205</v>
      </c>
      <c r="C152" s="389"/>
      <c r="D152" s="389"/>
      <c r="E152" s="389"/>
      <c r="F152" s="389"/>
      <c r="G152" s="296" t="s">
        <v>4</v>
      </c>
      <c r="H152" s="296">
        <v>1050</v>
      </c>
      <c r="I152" s="304">
        <v>0</v>
      </c>
      <c r="J152" s="298">
        <f t="shared" ref="J152" si="12">H152*I152</f>
        <v>0</v>
      </c>
      <c r="M152" s="453"/>
      <c r="N152" s="454"/>
      <c r="O152" s="454"/>
      <c r="P152" s="454"/>
      <c r="Q152" s="454"/>
      <c r="R152" s="454"/>
      <c r="S152" s="454"/>
    </row>
    <row r="153" spans="1:19" ht="15" hidden="1" customHeight="1">
      <c r="A153" s="286"/>
      <c r="B153" s="397" t="s">
        <v>206</v>
      </c>
      <c r="C153" s="397"/>
      <c r="D153" s="397"/>
      <c r="E153" s="397"/>
      <c r="F153" s="397"/>
      <c r="G153" s="280" t="s">
        <v>4</v>
      </c>
      <c r="H153" s="280">
        <v>70</v>
      </c>
      <c r="I153" s="281">
        <v>180</v>
      </c>
      <c r="J153" s="282">
        <f t="shared" ref="J153" si="13">H153*I153</f>
        <v>12600</v>
      </c>
    </row>
    <row r="154" spans="1:19" ht="15" hidden="1" customHeight="1">
      <c r="A154" s="3"/>
      <c r="B154" s="310"/>
      <c r="C154" s="310"/>
      <c r="D154" s="310"/>
      <c r="E154" s="310"/>
      <c r="F154" s="310"/>
      <c r="G154" s="3"/>
      <c r="H154" s="3"/>
      <c r="I154" s="241"/>
      <c r="J154" s="3"/>
    </row>
    <row r="155" spans="1:19" ht="15" hidden="1" customHeight="1">
      <c r="A155" s="311" t="s">
        <v>129</v>
      </c>
      <c r="B155" s="377" t="s">
        <v>216</v>
      </c>
      <c r="C155" s="377"/>
      <c r="D155" s="377"/>
      <c r="E155" s="377"/>
      <c r="F155" s="377"/>
      <c r="G155" s="288"/>
      <c r="H155" s="288"/>
      <c r="I155" s="289"/>
      <c r="J155" s="290"/>
    </row>
    <row r="156" spans="1:19" ht="15" hidden="1" customHeight="1">
      <c r="A156" s="291"/>
      <c r="B156" s="375"/>
      <c r="C156" s="375"/>
      <c r="D156" s="375"/>
      <c r="E156" s="375"/>
      <c r="F156" s="375"/>
      <c r="G156" s="5"/>
      <c r="H156" s="5"/>
      <c r="I156" s="226"/>
      <c r="J156" s="285"/>
    </row>
    <row r="157" spans="1:19" ht="15" hidden="1" customHeight="1">
      <c r="A157" s="286"/>
      <c r="B157" s="375"/>
      <c r="C157" s="375"/>
      <c r="D157" s="375"/>
      <c r="E157" s="375"/>
      <c r="F157" s="375"/>
      <c r="G157" s="280" t="s">
        <v>4</v>
      </c>
      <c r="H157" s="312">
        <v>339.89</v>
      </c>
      <c r="I157" s="313">
        <v>150</v>
      </c>
      <c r="J157" s="282">
        <f t="shared" ref="J157" si="14">H157*I157</f>
        <v>50983.5</v>
      </c>
    </row>
    <row r="158" spans="1:19" ht="15" hidden="1" customHeight="1">
      <c r="A158" s="303"/>
      <c r="B158" s="375"/>
      <c r="C158" s="375"/>
      <c r="D158" s="375"/>
      <c r="E158" s="375"/>
      <c r="F158" s="375"/>
      <c r="G158" s="296"/>
      <c r="H158" s="314"/>
      <c r="I158" s="315"/>
      <c r="J158" s="298"/>
    </row>
    <row r="159" spans="1:19" ht="15" hidden="1" customHeight="1">
      <c r="A159" s="287" t="s">
        <v>73</v>
      </c>
      <c r="B159" s="375"/>
      <c r="C159" s="375"/>
      <c r="D159" s="375"/>
      <c r="E159" s="375"/>
      <c r="F159" s="375"/>
      <c r="G159" s="288"/>
      <c r="H159" s="288"/>
      <c r="I159" s="289"/>
      <c r="J159" s="290"/>
    </row>
    <row r="160" spans="1:19" ht="15" hidden="1" customHeight="1">
      <c r="A160" s="291"/>
      <c r="B160" s="375"/>
      <c r="C160" s="375"/>
      <c r="D160" s="375"/>
      <c r="E160" s="375"/>
      <c r="F160" s="375"/>
      <c r="G160" s="5"/>
      <c r="H160" s="5"/>
      <c r="I160" s="226"/>
      <c r="J160" s="285"/>
    </row>
    <row r="161" spans="1:11" ht="15" hidden="1" customHeight="1">
      <c r="A161" s="286"/>
      <c r="B161" s="375"/>
      <c r="C161" s="375"/>
      <c r="D161" s="375"/>
      <c r="E161" s="375"/>
      <c r="F161" s="375"/>
      <c r="G161" s="280" t="s">
        <v>4</v>
      </c>
      <c r="H161" s="312">
        <v>286.64999999999998</v>
      </c>
      <c r="I161" s="313">
        <v>55</v>
      </c>
      <c r="J161" s="282">
        <f t="shared" ref="J161" si="15">H161*I161</f>
        <v>15765.749999999998</v>
      </c>
    </row>
    <row r="162" spans="1:11" ht="15" hidden="1" customHeight="1">
      <c r="A162" s="295"/>
      <c r="B162" s="375"/>
      <c r="C162" s="375"/>
      <c r="D162" s="375"/>
      <c r="E162" s="375"/>
      <c r="F162" s="375"/>
      <c r="G162" s="94"/>
      <c r="H162" s="94"/>
      <c r="I162" s="225"/>
      <c r="J162" s="316"/>
    </row>
    <row r="163" spans="1:11" ht="15" hidden="1" customHeight="1">
      <c r="A163" s="287" t="s">
        <v>74</v>
      </c>
      <c r="B163" s="375"/>
      <c r="C163" s="375"/>
      <c r="D163" s="375"/>
      <c r="E163" s="375"/>
      <c r="F163" s="375"/>
      <c r="G163" s="288"/>
      <c r="H163" s="288"/>
      <c r="I163" s="289"/>
      <c r="J163" s="290"/>
    </row>
    <row r="164" spans="1:11" ht="15" hidden="1" customHeight="1">
      <c r="A164" s="291"/>
      <c r="B164" s="375"/>
      <c r="C164" s="375"/>
      <c r="D164" s="375"/>
      <c r="E164" s="375"/>
      <c r="F164" s="375"/>
      <c r="G164" s="5"/>
      <c r="H164" s="5"/>
      <c r="I164" s="226"/>
      <c r="J164" s="285"/>
    </row>
    <row r="165" spans="1:11" ht="15" customHeight="1">
      <c r="A165" s="5"/>
      <c r="B165" s="258"/>
      <c r="C165" s="258"/>
      <c r="D165" s="258"/>
      <c r="E165" s="258"/>
      <c r="F165" s="258"/>
      <c r="G165" s="5"/>
      <c r="H165" s="5"/>
      <c r="I165" s="226"/>
      <c r="J165" s="5"/>
    </row>
    <row r="166" spans="1:11" ht="15" customHeight="1">
      <c r="A166" s="287" t="s">
        <v>293</v>
      </c>
      <c r="B166" s="467" t="s">
        <v>357</v>
      </c>
      <c r="C166" s="467"/>
      <c r="D166" s="467"/>
      <c r="E166" s="467"/>
      <c r="F166" s="467"/>
      <c r="G166" s="288"/>
      <c r="H166" s="288"/>
      <c r="I166" s="289"/>
      <c r="J166" s="290"/>
    </row>
    <row r="167" spans="1:11" ht="291" customHeight="1">
      <c r="A167" s="291"/>
      <c r="B167" s="468"/>
      <c r="C167" s="468"/>
      <c r="D167" s="468"/>
      <c r="E167" s="468"/>
      <c r="F167" s="468"/>
      <c r="G167" s="5"/>
      <c r="H167" s="5"/>
      <c r="I167" s="226"/>
      <c r="J167" s="285"/>
    </row>
    <row r="168" spans="1:11" ht="15" customHeight="1">
      <c r="A168" s="317"/>
      <c r="B168" s="427" t="s">
        <v>72</v>
      </c>
      <c r="C168" s="427"/>
      <c r="D168" s="427"/>
      <c r="E168" s="427"/>
      <c r="F168" s="427"/>
      <c r="G168" s="296" t="s">
        <v>4</v>
      </c>
      <c r="H168" s="296">
        <v>1385</v>
      </c>
      <c r="I168" s="304">
        <v>0</v>
      </c>
      <c r="J168" s="302">
        <f t="shared" ref="J168" si="16">H168*I168</f>
        <v>0</v>
      </c>
      <c r="K168" s="350"/>
    </row>
    <row r="169" spans="1:11" ht="29.25" customHeight="1">
      <c r="A169" s="354"/>
      <c r="B169" s="449"/>
      <c r="C169" s="449"/>
      <c r="D169" s="449"/>
      <c r="E169" s="449"/>
      <c r="F169" s="449"/>
      <c r="G169" s="354"/>
      <c r="H169" s="354"/>
      <c r="I169" s="355"/>
      <c r="J169" s="354"/>
      <c r="K169" s="350"/>
    </row>
    <row r="170" spans="1:11">
      <c r="B170" s="114"/>
      <c r="C170" s="114"/>
      <c r="D170" s="114"/>
      <c r="E170" s="114"/>
      <c r="F170" s="114"/>
    </row>
    <row r="171" spans="1:11" ht="17.25" customHeight="1">
      <c r="A171" s="287" t="s">
        <v>294</v>
      </c>
      <c r="B171" s="377" t="s">
        <v>153</v>
      </c>
      <c r="C171" s="377"/>
      <c r="D171" s="377"/>
      <c r="E171" s="377"/>
      <c r="F171" s="377"/>
      <c r="G171" s="288"/>
      <c r="H171" s="288"/>
      <c r="I171" s="289"/>
      <c r="J171" s="290"/>
    </row>
    <row r="172" spans="1:11" ht="6.75" customHeight="1">
      <c r="A172" s="291"/>
      <c r="B172" s="375"/>
      <c r="C172" s="375"/>
      <c r="D172" s="375"/>
      <c r="E172" s="375"/>
      <c r="F172" s="375"/>
      <c r="G172" s="5"/>
      <c r="H172" s="5"/>
      <c r="I172" s="226"/>
      <c r="J172" s="285"/>
    </row>
    <row r="173" spans="1:11" ht="15" customHeight="1">
      <c r="A173" s="283"/>
      <c r="B173" s="375"/>
      <c r="C173" s="375"/>
      <c r="D173" s="375"/>
      <c r="E173" s="375"/>
      <c r="F173" s="375"/>
      <c r="G173" s="296"/>
      <c r="H173" s="296"/>
      <c r="I173" s="297"/>
      <c r="J173" s="298"/>
    </row>
    <row r="174" spans="1:11" ht="34.5" customHeight="1">
      <c r="A174" s="295"/>
      <c r="B174" s="375"/>
      <c r="C174" s="375"/>
      <c r="D174" s="375"/>
      <c r="E174" s="375"/>
      <c r="F174" s="375"/>
      <c r="G174" s="94"/>
      <c r="H174" s="317"/>
      <c r="I174" s="318"/>
      <c r="J174" s="316"/>
    </row>
    <row r="175" spans="1:11" ht="15" customHeight="1">
      <c r="A175" s="309"/>
      <c r="B175" s="397" t="s">
        <v>152</v>
      </c>
      <c r="C175" s="397"/>
      <c r="D175" s="397"/>
      <c r="E175" s="397"/>
      <c r="F175" s="397"/>
      <c r="G175" s="280" t="s">
        <v>34</v>
      </c>
      <c r="H175" s="280">
        <v>365</v>
      </c>
      <c r="I175" s="281">
        <v>0</v>
      </c>
      <c r="J175" s="282">
        <f t="shared" ref="J175" si="17">H175*I175</f>
        <v>0</v>
      </c>
    </row>
    <row r="176" spans="1:11" ht="15" customHeight="1">
      <c r="A176" s="303"/>
      <c r="B176" s="260"/>
      <c r="C176" s="260"/>
      <c r="D176" s="260"/>
      <c r="E176" s="260"/>
      <c r="F176" s="260"/>
      <c r="G176" s="296"/>
      <c r="H176" s="296"/>
      <c r="I176" s="297"/>
      <c r="J176" s="302"/>
    </row>
    <row r="177" spans="1:10" ht="15" customHeight="1">
      <c r="A177" s="287" t="s">
        <v>295</v>
      </c>
      <c r="B177" s="377" t="s">
        <v>130</v>
      </c>
      <c r="C177" s="377"/>
      <c r="D177" s="377"/>
      <c r="E177" s="377"/>
      <c r="F177" s="377"/>
      <c r="G177" s="319"/>
      <c r="H177" s="319"/>
      <c r="I177" s="320"/>
      <c r="J177" s="321"/>
    </row>
    <row r="178" spans="1:10" ht="15" customHeight="1">
      <c r="A178" s="295"/>
      <c r="B178" s="375"/>
      <c r="C178" s="375"/>
      <c r="D178" s="375"/>
      <c r="E178" s="375"/>
      <c r="F178" s="375"/>
      <c r="G178" s="292"/>
      <c r="H178" s="292"/>
      <c r="I178" s="293"/>
      <c r="J178" s="322"/>
    </row>
    <row r="179" spans="1:10" ht="19.5" customHeight="1">
      <c r="A179" s="291"/>
      <c r="B179" s="375"/>
      <c r="C179" s="375"/>
      <c r="D179" s="375"/>
      <c r="E179" s="375"/>
      <c r="F179" s="375"/>
      <c r="G179" s="292"/>
      <c r="H179" s="292"/>
      <c r="I179" s="293"/>
      <c r="J179" s="322"/>
    </row>
    <row r="180" spans="1:10" ht="15" customHeight="1">
      <c r="A180" s="303"/>
      <c r="B180" s="375"/>
      <c r="C180" s="375"/>
      <c r="D180" s="375"/>
      <c r="E180" s="375"/>
      <c r="F180" s="375"/>
      <c r="G180" s="292"/>
      <c r="H180" s="292"/>
      <c r="I180" s="293"/>
      <c r="J180" s="322"/>
    </row>
    <row r="181" spans="1:10" ht="33.75" customHeight="1">
      <c r="A181" s="323"/>
      <c r="B181" s="376"/>
      <c r="C181" s="376"/>
      <c r="D181" s="376"/>
      <c r="E181" s="376"/>
      <c r="F181" s="376"/>
      <c r="G181" s="324" t="s">
        <v>34</v>
      </c>
      <c r="H181" s="280">
        <v>365</v>
      </c>
      <c r="I181" s="281">
        <v>0</v>
      </c>
      <c r="J181" s="282">
        <f t="shared" ref="J181" si="18">H181*I181</f>
        <v>0</v>
      </c>
    </row>
    <row r="182" spans="1:10" ht="18" customHeight="1">
      <c r="A182" s="6"/>
      <c r="B182" s="465"/>
      <c r="C182" s="465"/>
      <c r="D182" s="465"/>
      <c r="E182" s="465"/>
      <c r="F182" s="465"/>
      <c r="G182" s="102"/>
      <c r="H182" s="103"/>
      <c r="I182" s="199"/>
      <c r="J182" s="118"/>
    </row>
    <row r="183" spans="1:10" ht="20.25" customHeight="1">
      <c r="A183" s="332" t="s">
        <v>296</v>
      </c>
      <c r="B183" s="377" t="s">
        <v>217</v>
      </c>
      <c r="C183" s="377"/>
      <c r="D183" s="377"/>
      <c r="E183" s="377"/>
      <c r="F183" s="377"/>
      <c r="G183" s="319"/>
      <c r="H183" s="319"/>
      <c r="I183" s="320"/>
      <c r="J183" s="321"/>
    </row>
    <row r="184" spans="1:10" ht="15" customHeight="1">
      <c r="A184" s="295"/>
      <c r="B184" s="375"/>
      <c r="C184" s="375"/>
      <c r="D184" s="375"/>
      <c r="E184" s="375"/>
      <c r="F184" s="375"/>
      <c r="G184" s="292"/>
      <c r="H184" s="292"/>
      <c r="I184" s="293"/>
      <c r="J184" s="322"/>
    </row>
    <row r="185" spans="1:10">
      <c r="A185" s="291"/>
      <c r="B185" s="375"/>
      <c r="C185" s="375"/>
      <c r="D185" s="375"/>
      <c r="E185" s="375"/>
      <c r="F185" s="375"/>
      <c r="G185" s="94"/>
      <c r="H185" s="292"/>
      <c r="I185" s="293"/>
      <c r="J185" s="322"/>
    </row>
    <row r="186" spans="1:10" ht="26.25" customHeight="1">
      <c r="A186" s="309"/>
      <c r="B186" s="376"/>
      <c r="C186" s="376"/>
      <c r="D186" s="376"/>
      <c r="E186" s="376"/>
      <c r="F186" s="376"/>
      <c r="G186" s="324" t="s">
        <v>5</v>
      </c>
      <c r="H186" s="280">
        <v>3</v>
      </c>
      <c r="I186" s="281">
        <v>0</v>
      </c>
      <c r="J186" s="282">
        <f t="shared" ref="J186" si="19">H186*I186</f>
        <v>0</v>
      </c>
    </row>
    <row r="187" spans="1:10" ht="15" customHeight="1">
      <c r="A187" s="303"/>
      <c r="B187" s="326"/>
      <c r="C187" s="326"/>
      <c r="D187" s="326"/>
      <c r="E187" s="326"/>
      <c r="F187" s="326"/>
      <c r="G187" s="292"/>
      <c r="H187" s="292"/>
      <c r="I187" s="293"/>
      <c r="J187" s="327"/>
    </row>
    <row r="188" spans="1:10" ht="16.5" customHeight="1">
      <c r="A188" s="287" t="s">
        <v>297</v>
      </c>
      <c r="B188" s="448" t="s">
        <v>223</v>
      </c>
      <c r="C188" s="448"/>
      <c r="D188" s="448"/>
      <c r="E188" s="448"/>
      <c r="F188" s="448"/>
      <c r="G188" s="319"/>
      <c r="H188" s="319"/>
      <c r="I188" s="320"/>
      <c r="J188" s="321"/>
    </row>
    <row r="189" spans="1:10" ht="16.5" customHeight="1">
      <c r="A189" s="295"/>
      <c r="B189" s="463"/>
      <c r="C189" s="463"/>
      <c r="D189" s="463"/>
      <c r="E189" s="463"/>
      <c r="F189" s="463"/>
      <c r="G189" s="292"/>
      <c r="H189" s="292"/>
      <c r="I189" s="293"/>
      <c r="J189" s="322"/>
    </row>
    <row r="190" spans="1:10" ht="15" customHeight="1">
      <c r="A190" s="328"/>
      <c r="B190" s="464"/>
      <c r="C190" s="464"/>
      <c r="D190" s="464"/>
      <c r="E190" s="464"/>
      <c r="F190" s="464"/>
      <c r="G190" s="324" t="s">
        <v>5</v>
      </c>
      <c r="H190" s="280">
        <v>10</v>
      </c>
      <c r="I190" s="281">
        <v>0</v>
      </c>
      <c r="J190" s="282">
        <f t="shared" ref="J190" si="20">H190*I190</f>
        <v>0</v>
      </c>
    </row>
    <row r="191" spans="1:10" ht="11.25" hidden="1" customHeight="1">
      <c r="A191" s="328"/>
      <c r="B191" s="329"/>
      <c r="C191" s="329"/>
      <c r="D191" s="329"/>
      <c r="E191" s="329"/>
      <c r="F191" s="329"/>
      <c r="G191" s="324"/>
      <c r="H191" s="280"/>
      <c r="I191" s="308"/>
      <c r="J191" s="298"/>
    </row>
    <row r="192" spans="1:10" ht="13.5" customHeight="1">
      <c r="A192" s="328"/>
      <c r="B192" s="329"/>
      <c r="C192" s="329"/>
      <c r="D192" s="329"/>
      <c r="E192" s="329"/>
      <c r="F192" s="329"/>
      <c r="G192" s="324"/>
      <c r="H192" s="324"/>
      <c r="I192" s="330"/>
      <c r="J192" s="327"/>
    </row>
    <row r="193" spans="1:18" ht="39" customHeight="1">
      <c r="A193" s="331" t="s">
        <v>298</v>
      </c>
      <c r="B193" s="469" t="s">
        <v>207</v>
      </c>
      <c r="C193" s="469"/>
      <c r="D193" s="469"/>
      <c r="E193" s="469"/>
      <c r="F193" s="469"/>
      <c r="G193" s="280" t="s">
        <v>4</v>
      </c>
      <c r="H193" s="280">
        <v>42</v>
      </c>
      <c r="I193" s="281">
        <v>0</v>
      </c>
      <c r="J193" s="333">
        <f t="shared" ref="J193" si="21">H193*I193</f>
        <v>0</v>
      </c>
    </row>
    <row r="194" spans="1:18">
      <c r="A194" s="76"/>
      <c r="B194" s="119"/>
      <c r="C194" s="119"/>
      <c r="D194" s="119"/>
      <c r="E194" s="119"/>
      <c r="F194" s="119"/>
      <c r="G194" s="116"/>
      <c r="H194" s="116"/>
      <c r="I194" s="234"/>
      <c r="J194" s="120"/>
    </row>
    <row r="195" spans="1:18" ht="15.75" thickBot="1">
      <c r="A195" s="6"/>
      <c r="B195" s="465"/>
      <c r="C195" s="465"/>
      <c r="D195" s="465"/>
      <c r="E195" s="465"/>
      <c r="F195" s="465"/>
      <c r="G195" s="102"/>
      <c r="H195" s="103"/>
      <c r="I195" s="199"/>
      <c r="J195" s="117"/>
    </row>
    <row r="196" spans="1:18" ht="15" customHeight="1" thickBot="1">
      <c r="A196" s="88"/>
      <c r="B196" s="434" t="s">
        <v>131</v>
      </c>
      <c r="C196" s="434"/>
      <c r="D196" s="434"/>
      <c r="E196" s="434"/>
      <c r="F196" s="437"/>
      <c r="G196" s="428">
        <f>J193+J190+J186+J181+J175+J152+J148+J168</f>
        <v>0</v>
      </c>
      <c r="H196" s="429"/>
      <c r="I196" s="429"/>
      <c r="J196" s="430"/>
    </row>
    <row r="197" spans="1:18" ht="15" customHeight="1">
      <c r="A197" s="121"/>
      <c r="B197" s="122"/>
      <c r="C197" s="122"/>
      <c r="D197" s="122"/>
      <c r="E197" s="122"/>
      <c r="F197" s="122"/>
      <c r="G197" s="123"/>
      <c r="H197" s="124"/>
      <c r="I197" s="235"/>
      <c r="J197" s="124"/>
      <c r="N197" s="166"/>
      <c r="O197" s="167"/>
      <c r="P197" s="168"/>
      <c r="Q197" s="169"/>
      <c r="R197" s="170"/>
    </row>
    <row r="198" spans="1:18" ht="15" customHeight="1" thickBot="1">
      <c r="A198" s="125"/>
      <c r="B198" s="126"/>
      <c r="C198" s="126"/>
      <c r="D198" s="126"/>
      <c r="E198" s="126"/>
      <c r="F198" s="126"/>
      <c r="G198" s="127"/>
      <c r="H198" s="128"/>
      <c r="I198" s="236"/>
      <c r="J198" s="128"/>
      <c r="N198" s="167"/>
      <c r="O198" s="170"/>
      <c r="P198" s="171"/>
      <c r="Q198" s="172"/>
      <c r="R198" s="173"/>
    </row>
    <row r="199" spans="1:18" ht="17.25" customHeight="1" thickBot="1">
      <c r="A199" s="445" t="s">
        <v>132</v>
      </c>
      <c r="B199" s="446"/>
      <c r="C199" s="446"/>
      <c r="D199" s="446"/>
      <c r="E199" s="446"/>
      <c r="F199" s="446"/>
      <c r="G199" s="446"/>
      <c r="H199" s="446"/>
      <c r="I199" s="446"/>
      <c r="J199" s="447"/>
      <c r="N199" s="167"/>
      <c r="O199" s="170"/>
      <c r="P199" s="171"/>
      <c r="Q199" s="172"/>
      <c r="R199" s="173"/>
    </row>
    <row r="200" spans="1:18" ht="15" customHeight="1">
      <c r="A200" s="129" t="s">
        <v>37</v>
      </c>
      <c r="B200" s="130"/>
      <c r="C200" s="131"/>
      <c r="D200" s="132"/>
      <c r="E200" s="133"/>
      <c r="F200" s="134"/>
      <c r="G200" s="134"/>
      <c r="H200" s="134"/>
      <c r="I200" s="237"/>
      <c r="J200" s="134"/>
      <c r="N200" s="170"/>
      <c r="O200" s="170"/>
      <c r="P200" s="171"/>
      <c r="Q200" s="172"/>
      <c r="R200" s="173"/>
    </row>
    <row r="201" spans="1:18" ht="28.5" customHeight="1">
      <c r="A201" s="466" t="s">
        <v>352</v>
      </c>
      <c r="B201" s="466"/>
      <c r="C201" s="466"/>
      <c r="D201" s="466"/>
      <c r="E201" s="466"/>
      <c r="F201" s="466"/>
      <c r="G201" s="466"/>
      <c r="H201" s="466"/>
      <c r="I201" s="466"/>
      <c r="J201" s="466"/>
      <c r="N201" s="170"/>
      <c r="O201" s="170"/>
      <c r="P201" s="171"/>
      <c r="Q201" s="172"/>
      <c r="R201" s="173"/>
    </row>
    <row r="202" spans="1:18" ht="15" customHeight="1">
      <c r="A202" s="130" t="s">
        <v>135</v>
      </c>
      <c r="B202" s="135"/>
      <c r="C202" s="135"/>
      <c r="D202" s="135"/>
      <c r="E202" s="135"/>
      <c r="F202" s="135"/>
      <c r="G202" s="135"/>
      <c r="H202" s="135"/>
      <c r="I202" s="238"/>
      <c r="J202" s="135"/>
      <c r="N202" s="170"/>
      <c r="O202" s="170"/>
      <c r="P202" s="171"/>
      <c r="Q202" s="172"/>
      <c r="R202" s="173"/>
    </row>
    <row r="203" spans="1:18" ht="16.5" customHeight="1">
      <c r="A203" s="133" t="s">
        <v>136</v>
      </c>
      <c r="B203" s="135"/>
      <c r="C203" s="135"/>
      <c r="D203" s="135"/>
      <c r="E203" s="135"/>
      <c r="F203" s="135"/>
      <c r="G203" s="135"/>
      <c r="H203" s="135"/>
      <c r="I203" s="238"/>
      <c r="J203" s="135"/>
      <c r="N203" s="170"/>
      <c r="O203" s="170"/>
      <c r="P203" s="171"/>
      <c r="Q203" s="172"/>
      <c r="R203" s="173"/>
    </row>
    <row r="204" spans="1:18" ht="15" customHeight="1">
      <c r="A204" s="133" t="s">
        <v>137</v>
      </c>
      <c r="B204" s="135"/>
      <c r="C204" s="135"/>
      <c r="D204" s="135"/>
      <c r="E204" s="135"/>
      <c r="F204" s="135"/>
      <c r="G204" s="135"/>
      <c r="H204" s="135"/>
      <c r="I204" s="238"/>
      <c r="J204" s="135"/>
      <c r="N204" s="170"/>
      <c r="O204" s="170"/>
      <c r="P204" s="171"/>
      <c r="Q204" s="172"/>
      <c r="R204" s="173"/>
    </row>
    <row r="205" spans="1:18" ht="15" customHeight="1">
      <c r="A205" s="133" t="s">
        <v>138</v>
      </c>
      <c r="B205" s="135"/>
      <c r="C205" s="135"/>
      <c r="D205" s="135"/>
      <c r="E205" s="135"/>
      <c r="F205" s="135"/>
      <c r="G205" s="135"/>
      <c r="H205" s="135"/>
      <c r="I205" s="238"/>
      <c r="J205" s="135"/>
      <c r="N205" s="170"/>
      <c r="O205" s="170"/>
      <c r="P205" s="171"/>
      <c r="Q205" s="172"/>
      <c r="R205" s="173"/>
    </row>
    <row r="206" spans="1:18" ht="15" customHeight="1">
      <c r="A206" s="133" t="s">
        <v>139</v>
      </c>
      <c r="B206" s="135"/>
      <c r="C206" s="135"/>
      <c r="D206" s="135"/>
      <c r="E206" s="135"/>
      <c r="F206" s="135"/>
      <c r="G206" s="135"/>
      <c r="H206" s="135"/>
      <c r="I206" s="238"/>
      <c r="J206" s="135"/>
      <c r="N206" s="170"/>
      <c r="O206" s="170"/>
      <c r="P206" s="171"/>
      <c r="Q206" s="172"/>
      <c r="R206" s="173"/>
    </row>
    <row r="207" spans="1:18" ht="15.75" customHeight="1">
      <c r="A207" s="133" t="s">
        <v>140</v>
      </c>
      <c r="B207" s="135"/>
      <c r="C207" s="135"/>
      <c r="D207" s="135"/>
      <c r="E207" s="135"/>
      <c r="F207" s="135"/>
      <c r="G207" s="135"/>
      <c r="H207" s="135"/>
      <c r="I207" s="238"/>
      <c r="J207" s="135"/>
      <c r="N207" s="170"/>
      <c r="O207" s="170"/>
      <c r="P207" s="171"/>
      <c r="Q207" s="172"/>
      <c r="R207" s="173"/>
    </row>
    <row r="208" spans="1:18" ht="12.75" customHeight="1">
      <c r="A208" s="133" t="s">
        <v>141</v>
      </c>
      <c r="B208" s="135"/>
      <c r="C208" s="135"/>
      <c r="D208" s="135"/>
      <c r="E208" s="135"/>
      <c r="F208" s="135"/>
      <c r="G208" s="135"/>
      <c r="H208" s="135"/>
      <c r="I208" s="238"/>
      <c r="J208" s="135"/>
      <c r="N208" s="170"/>
      <c r="O208" s="170"/>
      <c r="P208" s="171"/>
      <c r="Q208" s="172"/>
      <c r="R208" s="173"/>
    </row>
    <row r="209" spans="1:18" ht="15" customHeight="1">
      <c r="A209" s="133" t="s">
        <v>330</v>
      </c>
      <c r="B209" s="135"/>
      <c r="C209" s="135"/>
      <c r="D209" s="135"/>
      <c r="E209" s="135"/>
      <c r="F209" s="135"/>
      <c r="G209" s="135"/>
      <c r="H209" s="135"/>
      <c r="I209" s="238"/>
      <c r="J209" s="135"/>
      <c r="N209" s="170"/>
      <c r="O209" s="170"/>
      <c r="P209" s="171"/>
      <c r="Q209" s="172"/>
      <c r="R209" s="173"/>
    </row>
    <row r="210" spans="1:18" ht="15" customHeight="1">
      <c r="A210" s="133" t="s">
        <v>329</v>
      </c>
      <c r="B210" s="135"/>
      <c r="C210" s="135"/>
      <c r="D210" s="135"/>
      <c r="E210" s="135"/>
      <c r="F210" s="135"/>
      <c r="G210" s="135"/>
      <c r="H210" s="135"/>
      <c r="I210" s="238"/>
      <c r="J210" s="135"/>
      <c r="N210" s="170"/>
      <c r="O210" s="170"/>
      <c r="P210" s="171"/>
      <c r="Q210" s="172"/>
    </row>
    <row r="211" spans="1:18" ht="12.75" customHeight="1">
      <c r="A211" s="133" t="s">
        <v>331</v>
      </c>
      <c r="B211" s="135"/>
      <c r="C211" s="135"/>
      <c r="D211" s="135"/>
      <c r="E211" s="135"/>
      <c r="F211" s="135"/>
      <c r="G211" s="135"/>
      <c r="H211" s="135"/>
      <c r="I211" s="238"/>
      <c r="J211" s="135"/>
      <c r="N211" s="170"/>
      <c r="O211" s="170"/>
      <c r="P211" s="171"/>
      <c r="Q211" s="172"/>
    </row>
    <row r="212" spans="1:18" ht="15" customHeight="1">
      <c r="A212" s="133" t="s">
        <v>333</v>
      </c>
      <c r="B212" s="133"/>
      <c r="C212" s="136"/>
      <c r="D212" s="137"/>
      <c r="E212" s="133"/>
      <c r="F212" s="134"/>
      <c r="G212" s="134"/>
      <c r="H212" s="134"/>
      <c r="I212" s="237"/>
      <c r="J212" s="134"/>
      <c r="N212" s="170"/>
      <c r="O212" s="170"/>
      <c r="P212" s="171"/>
      <c r="Q212" s="172"/>
    </row>
    <row r="213" spans="1:18" ht="15" customHeight="1">
      <c r="A213" s="133" t="s">
        <v>332</v>
      </c>
      <c r="B213" s="133"/>
      <c r="C213" s="136"/>
      <c r="D213" s="137"/>
      <c r="E213" s="134"/>
      <c r="F213" s="134"/>
      <c r="G213" s="134"/>
      <c r="H213" s="134"/>
      <c r="I213" s="237"/>
      <c r="J213" s="134"/>
      <c r="N213" s="170"/>
      <c r="O213" s="170"/>
      <c r="P213" s="171"/>
      <c r="Q213" s="172"/>
    </row>
    <row r="214" spans="1:18" ht="15" customHeight="1">
      <c r="A214" s="133" t="s">
        <v>142</v>
      </c>
      <c r="B214" s="133"/>
      <c r="C214" s="136"/>
      <c r="D214" s="137"/>
      <c r="E214" s="134"/>
      <c r="F214" s="134"/>
      <c r="G214" s="134"/>
      <c r="H214" s="134"/>
      <c r="I214" s="237"/>
      <c r="J214" s="134"/>
      <c r="N214" s="170"/>
      <c r="O214" s="170"/>
      <c r="P214" s="171"/>
      <c r="Q214" s="172"/>
    </row>
    <row r="215" spans="1:18" ht="17.25" customHeight="1">
      <c r="A215" s="133" t="s">
        <v>143</v>
      </c>
      <c r="B215" s="133"/>
      <c r="C215" s="136"/>
      <c r="D215" s="137"/>
      <c r="E215" s="134"/>
      <c r="F215" s="134"/>
      <c r="G215" s="134"/>
      <c r="H215" s="134"/>
      <c r="I215" s="237"/>
      <c r="J215" s="134"/>
      <c r="N215" s="170"/>
      <c r="O215" s="170"/>
      <c r="P215" s="171"/>
      <c r="Q215" s="172"/>
    </row>
    <row r="216" spans="1:18" ht="15" customHeight="1">
      <c r="A216" s="133" t="s">
        <v>144</v>
      </c>
      <c r="B216" s="133"/>
      <c r="C216" s="136"/>
      <c r="D216" s="137"/>
      <c r="E216" s="134"/>
      <c r="F216" s="134"/>
      <c r="G216" s="134"/>
      <c r="H216" s="134"/>
      <c r="I216" s="237"/>
      <c r="J216" s="134"/>
      <c r="N216" s="170"/>
      <c r="O216" s="170"/>
      <c r="P216" s="171"/>
      <c r="Q216" s="172"/>
    </row>
    <row r="217" spans="1:18" ht="15" customHeight="1">
      <c r="A217" s="133" t="s">
        <v>145</v>
      </c>
      <c r="B217" s="133"/>
      <c r="C217" s="136"/>
      <c r="D217" s="137"/>
      <c r="E217" s="134"/>
      <c r="F217" s="134"/>
      <c r="G217" s="134"/>
      <c r="H217" s="134"/>
      <c r="I217" s="237"/>
      <c r="J217" s="134"/>
      <c r="N217" s="170"/>
      <c r="O217" s="170"/>
      <c r="P217" s="171"/>
      <c r="Q217" s="172"/>
    </row>
    <row r="218" spans="1:18" ht="15" customHeight="1">
      <c r="A218" s="133" t="s">
        <v>146</v>
      </c>
      <c r="B218" s="133"/>
      <c r="C218" s="136"/>
      <c r="D218" s="137"/>
      <c r="E218" s="134"/>
      <c r="F218" s="134"/>
      <c r="G218" s="134"/>
      <c r="H218" s="134"/>
      <c r="I218" s="237"/>
      <c r="J218" s="134"/>
      <c r="N218" s="170"/>
      <c r="O218" s="170"/>
      <c r="P218" s="171"/>
      <c r="Q218" s="172"/>
    </row>
    <row r="219" spans="1:18" ht="15" customHeight="1">
      <c r="A219" s="133" t="s">
        <v>52</v>
      </c>
      <c r="B219" s="133"/>
      <c r="C219" s="136"/>
      <c r="D219" s="137"/>
      <c r="E219" s="134"/>
      <c r="F219" s="134"/>
      <c r="G219" s="134"/>
      <c r="H219" s="134"/>
      <c r="I219" s="237"/>
      <c r="J219" s="134"/>
      <c r="N219" s="170"/>
      <c r="O219" s="170"/>
      <c r="P219" s="171"/>
      <c r="Q219" s="172"/>
    </row>
    <row r="220" spans="1:18" ht="15" customHeight="1">
      <c r="A220" s="133" t="s">
        <v>53</v>
      </c>
      <c r="B220" s="133"/>
      <c r="C220" s="136"/>
      <c r="D220" s="137"/>
      <c r="E220" s="134"/>
      <c r="F220" s="134"/>
      <c r="G220" s="134"/>
      <c r="H220" s="134"/>
      <c r="I220" s="237"/>
      <c r="J220" s="134"/>
      <c r="N220" s="170"/>
      <c r="O220" s="170"/>
      <c r="P220" s="171"/>
      <c r="Q220" s="172"/>
    </row>
    <row r="221" spans="1:18" ht="15" customHeight="1">
      <c r="A221" s="133" t="s">
        <v>54</v>
      </c>
      <c r="B221" s="133"/>
      <c r="C221" s="136"/>
      <c r="D221" s="137"/>
      <c r="E221" s="134"/>
      <c r="F221" s="134"/>
      <c r="G221" s="134"/>
      <c r="H221" s="134"/>
      <c r="I221" s="237"/>
      <c r="J221" s="134"/>
      <c r="N221" s="170"/>
      <c r="O221" s="170"/>
      <c r="P221" s="171"/>
      <c r="Q221" s="172"/>
    </row>
    <row r="222" spans="1:18" ht="15" customHeight="1">
      <c r="A222" s="133" t="s">
        <v>55</v>
      </c>
      <c r="B222" s="133"/>
      <c r="C222" s="136"/>
      <c r="D222" s="137"/>
      <c r="E222" s="134"/>
      <c r="F222" s="134"/>
      <c r="G222" s="134"/>
      <c r="H222" s="134"/>
      <c r="I222" s="237"/>
      <c r="J222" s="134"/>
      <c r="N222" s="170"/>
      <c r="O222" s="170"/>
      <c r="P222" s="171"/>
      <c r="Q222" s="172"/>
    </row>
    <row r="223" spans="1:18">
      <c r="A223" s="133" t="s">
        <v>56</v>
      </c>
      <c r="B223" s="133"/>
      <c r="C223" s="136"/>
      <c r="D223" s="137"/>
      <c r="E223" s="134"/>
      <c r="F223" s="134"/>
      <c r="G223" s="134"/>
      <c r="H223" s="134"/>
      <c r="I223" s="237"/>
      <c r="J223" s="134"/>
      <c r="N223" s="170"/>
      <c r="O223" s="170"/>
      <c r="P223" s="171"/>
      <c r="Q223" s="172"/>
    </row>
    <row r="224" spans="1:18" ht="15" customHeight="1">
      <c r="A224" s="133" t="s">
        <v>57</v>
      </c>
      <c r="B224" s="133"/>
      <c r="C224" s="136"/>
      <c r="D224" s="137"/>
      <c r="E224" s="134"/>
      <c r="F224" s="134"/>
      <c r="G224" s="134"/>
      <c r="H224" s="134"/>
      <c r="I224" s="237"/>
      <c r="J224" s="134"/>
      <c r="N224" s="170"/>
      <c r="O224" s="170"/>
      <c r="P224" s="171"/>
      <c r="Q224" s="172"/>
    </row>
    <row r="225" spans="1:18" ht="15" customHeight="1">
      <c r="A225" s="133" t="s">
        <v>58</v>
      </c>
      <c r="B225" s="133"/>
      <c r="C225" s="136"/>
      <c r="D225" s="137"/>
      <c r="E225" s="134"/>
      <c r="F225" s="134"/>
      <c r="G225" s="134"/>
      <c r="H225" s="134"/>
      <c r="I225" s="237"/>
      <c r="J225" s="134"/>
      <c r="N225" s="170"/>
      <c r="O225" s="170"/>
      <c r="P225" s="171"/>
      <c r="Q225" s="172"/>
    </row>
    <row r="226" spans="1:18" ht="15" customHeight="1">
      <c r="A226" s="133" t="s">
        <v>147</v>
      </c>
      <c r="B226" s="133"/>
      <c r="C226" s="136"/>
      <c r="D226" s="137"/>
      <c r="E226" s="134"/>
      <c r="F226" s="134"/>
      <c r="G226" s="134"/>
      <c r="H226" s="134"/>
      <c r="I226" s="237"/>
      <c r="J226" s="134"/>
      <c r="N226" s="170"/>
      <c r="O226" s="170"/>
      <c r="P226" s="171"/>
      <c r="Q226" s="172"/>
      <c r="R226" s="173"/>
    </row>
    <row r="227" spans="1:18" ht="15" customHeight="1">
      <c r="A227" s="133" t="s">
        <v>151</v>
      </c>
      <c r="B227" s="133"/>
      <c r="C227" s="136"/>
      <c r="D227" s="137"/>
      <c r="E227" s="134"/>
      <c r="F227" s="134"/>
      <c r="G227" s="134"/>
      <c r="H227" s="134"/>
      <c r="I227" s="237"/>
      <c r="J227" s="134"/>
      <c r="N227" s="170"/>
      <c r="O227" s="170"/>
      <c r="P227" s="171"/>
      <c r="Q227" s="172"/>
      <c r="R227" s="173"/>
    </row>
    <row r="228" spans="1:18" ht="15" customHeight="1">
      <c r="A228" s="133" t="s">
        <v>59</v>
      </c>
      <c r="B228" s="133"/>
      <c r="C228" s="136"/>
      <c r="D228" s="137"/>
      <c r="E228" s="134"/>
      <c r="F228" s="134"/>
      <c r="G228" s="134"/>
      <c r="H228" s="134"/>
      <c r="I228" s="237"/>
      <c r="J228" s="134"/>
      <c r="N228" s="170"/>
      <c r="O228" s="170"/>
      <c r="P228" s="171"/>
      <c r="Q228" s="172"/>
      <c r="R228" s="173"/>
    </row>
    <row r="229" spans="1:18" ht="15" customHeight="1">
      <c r="A229" s="133" t="s">
        <v>60</v>
      </c>
      <c r="B229" s="133"/>
      <c r="C229" s="136"/>
      <c r="D229" s="137"/>
      <c r="E229" s="133"/>
      <c r="F229" s="134"/>
      <c r="G229" s="134"/>
      <c r="H229" s="134"/>
      <c r="I229" s="237"/>
      <c r="J229" s="134"/>
      <c r="N229" s="170"/>
      <c r="O229" s="170"/>
      <c r="P229" s="171"/>
      <c r="Q229" s="172"/>
      <c r="R229" s="173"/>
    </row>
    <row r="230" spans="1:18" ht="15" customHeight="1">
      <c r="A230" s="133" t="s">
        <v>61</v>
      </c>
      <c r="B230" s="133"/>
      <c r="C230" s="136"/>
      <c r="D230" s="137"/>
      <c r="E230" s="133"/>
      <c r="F230" s="134"/>
      <c r="G230" s="134"/>
      <c r="H230" s="134"/>
      <c r="I230" s="237"/>
      <c r="J230" s="134"/>
      <c r="N230" s="170"/>
      <c r="O230" s="170"/>
      <c r="P230" s="171"/>
      <c r="Q230" s="172"/>
      <c r="R230" s="173"/>
    </row>
    <row r="231" spans="1:18" ht="15" customHeight="1">
      <c r="A231" s="133" t="s">
        <v>62</v>
      </c>
      <c r="B231" s="133"/>
      <c r="C231" s="136"/>
      <c r="D231" s="137"/>
      <c r="E231" s="133"/>
      <c r="F231" s="134"/>
      <c r="G231" s="134"/>
      <c r="H231" s="134"/>
      <c r="I231" s="237"/>
      <c r="J231" s="134"/>
      <c r="N231" s="170"/>
      <c r="O231" s="170"/>
      <c r="P231" s="171"/>
      <c r="Q231" s="172"/>
      <c r="R231" s="173"/>
    </row>
    <row r="232" spans="1:18" ht="15" customHeight="1">
      <c r="A232" s="133" t="s">
        <v>148</v>
      </c>
      <c r="B232" s="133"/>
      <c r="C232" s="136"/>
      <c r="D232" s="137"/>
      <c r="E232" s="133"/>
      <c r="F232" s="134"/>
      <c r="G232" s="134"/>
      <c r="H232" s="134"/>
      <c r="I232" s="237"/>
      <c r="J232" s="134"/>
      <c r="N232" s="170"/>
      <c r="O232" s="170"/>
      <c r="P232" s="171"/>
      <c r="Q232" s="172"/>
      <c r="R232" s="173"/>
    </row>
    <row r="233" spans="1:18" ht="15" customHeight="1">
      <c r="A233" s="133" t="s">
        <v>149</v>
      </c>
      <c r="B233" s="133"/>
      <c r="C233" s="136"/>
      <c r="D233" s="137"/>
      <c r="E233" s="133"/>
      <c r="F233" s="134"/>
      <c r="G233" s="134"/>
      <c r="H233" s="134"/>
      <c r="I233" s="237"/>
      <c r="J233" s="134"/>
      <c r="N233" s="170"/>
      <c r="O233" s="170"/>
      <c r="P233" s="171"/>
      <c r="Q233" s="172"/>
      <c r="R233" s="173"/>
    </row>
    <row r="234" spans="1:18" ht="15" customHeight="1">
      <c r="A234" s="133" t="s">
        <v>63</v>
      </c>
      <c r="B234" s="133"/>
      <c r="C234" s="136"/>
      <c r="D234" s="137"/>
      <c r="E234" s="133"/>
      <c r="F234" s="134"/>
      <c r="G234" s="134"/>
      <c r="H234" s="134"/>
      <c r="I234" s="237"/>
      <c r="J234" s="134"/>
      <c r="N234" s="170"/>
      <c r="O234" s="170"/>
      <c r="P234" s="171"/>
      <c r="Q234" s="172"/>
      <c r="R234" s="173"/>
    </row>
    <row r="235" spans="1:18" ht="15" customHeight="1">
      <c r="A235" s="133" t="s">
        <v>114</v>
      </c>
      <c r="B235" s="133"/>
      <c r="C235" s="136"/>
      <c r="D235" s="137"/>
      <c r="E235" s="133"/>
      <c r="F235" s="134"/>
      <c r="G235" s="134"/>
      <c r="H235" s="134"/>
      <c r="I235" s="237"/>
      <c r="J235" s="134"/>
      <c r="N235" s="170"/>
      <c r="O235" s="170"/>
      <c r="P235" s="174"/>
      <c r="Q235" s="175"/>
      <c r="R235" s="173"/>
    </row>
    <row r="236" spans="1:18" ht="15" customHeight="1">
      <c r="A236" s="133" t="s">
        <v>115</v>
      </c>
      <c r="B236" s="133"/>
      <c r="C236" s="136"/>
      <c r="D236" s="137"/>
      <c r="E236" s="133"/>
      <c r="F236" s="134"/>
      <c r="G236" s="134"/>
      <c r="H236" s="134"/>
      <c r="I236" s="237"/>
      <c r="J236" s="134"/>
      <c r="N236" s="170"/>
      <c r="O236" s="170"/>
      <c r="P236" s="174"/>
      <c r="Q236" s="175"/>
      <c r="R236" s="173"/>
    </row>
    <row r="237" spans="1:18" ht="15" customHeight="1">
      <c r="A237" s="133" t="s">
        <v>116</v>
      </c>
      <c r="B237" s="133"/>
      <c r="C237" s="136"/>
      <c r="D237" s="137"/>
      <c r="E237" s="133"/>
      <c r="F237" s="134"/>
      <c r="G237" s="134"/>
      <c r="H237" s="134"/>
      <c r="I237" s="237"/>
      <c r="J237" s="134"/>
      <c r="N237" s="170"/>
      <c r="O237" s="170"/>
      <c r="P237" s="174"/>
      <c r="Q237" s="175"/>
      <c r="R237" s="173"/>
    </row>
    <row r="238" spans="1:18">
      <c r="A238" s="133" t="s">
        <v>355</v>
      </c>
      <c r="B238" s="133"/>
      <c r="C238" s="138"/>
      <c r="D238" s="139"/>
      <c r="E238" s="133"/>
      <c r="F238" s="134"/>
      <c r="G238" s="134"/>
      <c r="H238" s="134"/>
      <c r="I238" s="237"/>
      <c r="J238" s="134"/>
      <c r="N238" s="170"/>
      <c r="O238" s="170"/>
      <c r="P238" s="174"/>
      <c r="Q238" s="175"/>
      <c r="R238" s="173"/>
    </row>
    <row r="239" spans="1:18">
      <c r="A239" s="133" t="s">
        <v>150</v>
      </c>
      <c r="B239" s="133"/>
      <c r="C239" s="138"/>
      <c r="D239" s="139"/>
      <c r="E239" s="133"/>
      <c r="F239" s="134"/>
      <c r="G239" s="134"/>
      <c r="H239" s="134"/>
      <c r="I239" s="237"/>
      <c r="J239" s="134"/>
    </row>
    <row r="240" spans="1:18">
      <c r="A240" s="133" t="s">
        <v>117</v>
      </c>
      <c r="B240" s="133"/>
      <c r="C240" s="138"/>
      <c r="D240" s="139"/>
      <c r="E240" s="133"/>
      <c r="F240" s="134"/>
      <c r="G240" s="134"/>
      <c r="H240" s="134"/>
      <c r="I240" s="237"/>
      <c r="J240" s="134"/>
    </row>
    <row r="241" spans="1:10" ht="18.75" customHeight="1">
      <c r="A241" s="133" t="s">
        <v>118</v>
      </c>
      <c r="B241" s="133"/>
      <c r="C241" s="138"/>
      <c r="D241" s="139"/>
      <c r="E241" s="133"/>
      <c r="F241" s="134"/>
      <c r="G241" s="134"/>
      <c r="H241" s="134"/>
      <c r="I241" s="237"/>
      <c r="J241" s="134"/>
    </row>
    <row r="242" spans="1:10" ht="15" customHeight="1">
      <c r="A242" s="140"/>
      <c r="B242" s="140"/>
      <c r="C242" s="140"/>
      <c r="D242" s="140"/>
      <c r="E242" s="140"/>
      <c r="F242" s="140"/>
      <c r="G242" s="140"/>
      <c r="H242" s="140"/>
      <c r="I242" s="239"/>
      <c r="J242" s="140"/>
    </row>
    <row r="243" spans="1:10" ht="35.25" customHeight="1">
      <c r="A243" s="351"/>
      <c r="B243" s="368"/>
      <c r="C243" s="384"/>
      <c r="D243" s="384"/>
      <c r="E243" s="384"/>
      <c r="F243" s="384"/>
      <c r="G243" s="384"/>
      <c r="H243" s="384"/>
      <c r="I243" s="384"/>
    </row>
    <row r="244" spans="1:10" ht="38.25" customHeight="1">
      <c r="A244" s="101" t="s">
        <v>0</v>
      </c>
      <c r="B244" s="380" t="s">
        <v>1</v>
      </c>
      <c r="C244" s="381"/>
      <c r="D244" s="381"/>
      <c r="E244" s="381"/>
      <c r="F244" s="382"/>
      <c r="G244" s="75" t="s">
        <v>3</v>
      </c>
      <c r="H244" s="75" t="s">
        <v>2</v>
      </c>
      <c r="I244" s="198" t="s">
        <v>225</v>
      </c>
      <c r="J244" s="75" t="s">
        <v>70</v>
      </c>
    </row>
    <row r="245" spans="1:10" ht="17.25" customHeight="1"/>
    <row r="246" spans="1:10">
      <c r="A246" s="325" t="s">
        <v>299</v>
      </c>
      <c r="B246" s="388" t="s">
        <v>248</v>
      </c>
      <c r="C246" s="388"/>
      <c r="D246" s="388"/>
      <c r="E246" s="388"/>
      <c r="F246" s="388"/>
      <c r="G246" s="288"/>
      <c r="H246" s="288"/>
      <c r="I246" s="289"/>
      <c r="J246" s="290"/>
    </row>
    <row r="247" spans="1:10" ht="84.75" customHeight="1">
      <c r="A247" s="291"/>
      <c r="B247" s="389"/>
      <c r="C247" s="389"/>
      <c r="D247" s="389"/>
      <c r="E247" s="389"/>
      <c r="F247" s="389"/>
      <c r="G247" s="5"/>
      <c r="H247" s="5"/>
      <c r="I247" s="226"/>
      <c r="J247" s="285"/>
    </row>
    <row r="248" spans="1:10">
      <c r="A248" s="286"/>
      <c r="B248" s="440" t="s">
        <v>210</v>
      </c>
      <c r="C248" s="440"/>
      <c r="D248" s="440"/>
      <c r="E248" s="440"/>
      <c r="F248" s="440"/>
      <c r="G248" s="280" t="s">
        <v>5</v>
      </c>
      <c r="H248" s="280">
        <v>2</v>
      </c>
      <c r="I248" s="281">
        <v>0</v>
      </c>
      <c r="J248" s="282">
        <f t="shared" ref="J248" si="22">H248*I248</f>
        <v>0</v>
      </c>
    </row>
    <row r="249" spans="1:10" ht="16.5" customHeight="1">
      <c r="A249" s="303"/>
      <c r="B249" s="260"/>
      <c r="C249" s="260"/>
      <c r="D249" s="260"/>
      <c r="E249" s="260"/>
      <c r="F249" s="260"/>
      <c r="G249" s="296"/>
      <c r="H249" s="296"/>
      <c r="I249" s="297"/>
      <c r="J249" s="302"/>
    </row>
    <row r="250" spans="1:10" ht="13.5" customHeight="1">
      <c r="A250" s="287" t="s">
        <v>300</v>
      </c>
      <c r="B250" s="388" t="s">
        <v>257</v>
      </c>
      <c r="C250" s="388"/>
      <c r="D250" s="388"/>
      <c r="E250" s="388"/>
      <c r="F250" s="388"/>
      <c r="G250" s="288"/>
      <c r="H250" s="288"/>
      <c r="I250" s="289"/>
      <c r="J250" s="290"/>
    </row>
    <row r="251" spans="1:10" ht="84" customHeight="1">
      <c r="A251" s="291"/>
      <c r="B251" s="389"/>
      <c r="C251" s="389"/>
      <c r="D251" s="389"/>
      <c r="E251" s="389"/>
      <c r="F251" s="389"/>
      <c r="G251" s="5"/>
      <c r="H251" s="5"/>
      <c r="I251" s="226"/>
      <c r="J251" s="285"/>
    </row>
    <row r="252" spans="1:10">
      <c r="A252" s="286"/>
      <c r="B252" s="397" t="s">
        <v>203</v>
      </c>
      <c r="C252" s="397"/>
      <c r="D252" s="397"/>
      <c r="E252" s="397"/>
      <c r="F252" s="397"/>
      <c r="G252" s="280" t="s">
        <v>34</v>
      </c>
      <c r="H252" s="280">
        <v>35</v>
      </c>
      <c r="I252" s="334">
        <v>0</v>
      </c>
      <c r="J252" s="282">
        <f t="shared" ref="J252" si="23">H252*I252</f>
        <v>0</v>
      </c>
    </row>
    <row r="253" spans="1:10">
      <c r="A253" s="303"/>
      <c r="B253" s="260"/>
      <c r="C253" s="260"/>
      <c r="D253" s="260"/>
      <c r="E253" s="260"/>
      <c r="F253" s="260"/>
      <c r="G253" s="296"/>
      <c r="H253" s="296"/>
      <c r="I253" s="335"/>
      <c r="J253" s="302"/>
    </row>
    <row r="254" spans="1:10" ht="13.5" customHeight="1">
      <c r="A254" s="287" t="s">
        <v>302</v>
      </c>
      <c r="B254" s="388" t="s">
        <v>258</v>
      </c>
      <c r="C254" s="388"/>
      <c r="D254" s="388"/>
      <c r="E254" s="388"/>
      <c r="F254" s="388"/>
      <c r="G254" s="288"/>
      <c r="H254" s="288"/>
      <c r="I254" s="289"/>
      <c r="J254" s="290"/>
    </row>
    <row r="255" spans="1:10" ht="71.25" customHeight="1">
      <c r="A255" s="291"/>
      <c r="B255" s="389"/>
      <c r="C255" s="389"/>
      <c r="D255" s="389"/>
      <c r="E255" s="389"/>
      <c r="F255" s="389"/>
      <c r="G255" s="5"/>
      <c r="H255" s="5"/>
      <c r="I255" s="226"/>
      <c r="J255" s="285"/>
    </row>
    <row r="256" spans="1:10">
      <c r="A256" s="286"/>
      <c r="B256" s="397" t="s">
        <v>203</v>
      </c>
      <c r="C256" s="397"/>
      <c r="D256" s="397"/>
      <c r="E256" s="397"/>
      <c r="F256" s="397"/>
      <c r="G256" s="280" t="s">
        <v>34</v>
      </c>
      <c r="H256" s="280">
        <v>95</v>
      </c>
      <c r="I256" s="334">
        <v>0</v>
      </c>
      <c r="J256" s="282">
        <f t="shared" ref="J256" si="24">H256*I256</f>
        <v>0</v>
      </c>
    </row>
    <row r="257" spans="1:10">
      <c r="A257" s="303"/>
      <c r="B257" s="260"/>
      <c r="C257" s="260"/>
      <c r="D257" s="260"/>
      <c r="E257" s="260"/>
      <c r="F257" s="260"/>
      <c r="G257" s="296"/>
      <c r="H257" s="296"/>
      <c r="I257" s="335"/>
      <c r="J257" s="302"/>
    </row>
    <row r="258" spans="1:10" ht="51" customHeight="1">
      <c r="A258" s="332" t="s">
        <v>301</v>
      </c>
      <c r="B258" s="398" t="s">
        <v>252</v>
      </c>
      <c r="C258" s="398"/>
      <c r="D258" s="398"/>
      <c r="E258" s="398"/>
      <c r="F258" s="398"/>
      <c r="G258" s="336"/>
      <c r="H258" s="336"/>
      <c r="I258" s="337"/>
      <c r="J258" s="338"/>
    </row>
    <row r="259" spans="1:10" ht="52.5" customHeight="1">
      <c r="A259" s="339"/>
      <c r="B259" s="399"/>
      <c r="C259" s="399"/>
      <c r="D259" s="399"/>
      <c r="E259" s="399"/>
      <c r="F259" s="399"/>
      <c r="G259" s="284"/>
      <c r="H259" s="284"/>
      <c r="I259" s="340"/>
      <c r="J259" s="341"/>
    </row>
    <row r="260" spans="1:10">
      <c r="A260" s="342"/>
      <c r="B260" s="387" t="s">
        <v>203</v>
      </c>
      <c r="C260" s="387"/>
      <c r="D260" s="387"/>
      <c r="E260" s="387"/>
      <c r="F260" s="387"/>
      <c r="G260" s="280" t="s">
        <v>34</v>
      </c>
      <c r="H260" s="280">
        <v>25</v>
      </c>
      <c r="I260" s="334">
        <v>0</v>
      </c>
      <c r="J260" s="282">
        <f t="shared" ref="J260" si="25">H260*I260</f>
        <v>0</v>
      </c>
    </row>
    <row r="261" spans="1:10">
      <c r="A261" s="303"/>
      <c r="B261" s="260"/>
      <c r="C261" s="260"/>
      <c r="D261" s="260"/>
      <c r="E261" s="260"/>
      <c r="F261" s="260"/>
      <c r="G261" s="296"/>
      <c r="H261" s="296"/>
      <c r="I261" s="297"/>
      <c r="J261" s="302"/>
    </row>
    <row r="262" spans="1:10">
      <c r="A262" s="108"/>
      <c r="B262" s="106"/>
      <c r="C262" s="106"/>
      <c r="D262" s="106"/>
      <c r="E262" s="106"/>
      <c r="F262" s="106"/>
      <c r="G262" s="104"/>
      <c r="H262" s="104"/>
      <c r="I262" s="229"/>
      <c r="J262" s="105"/>
    </row>
    <row r="263" spans="1:10">
      <c r="A263" s="108"/>
      <c r="B263" s="106"/>
      <c r="C263" s="106"/>
      <c r="D263" s="106"/>
      <c r="E263" s="106"/>
      <c r="F263" s="106"/>
      <c r="G263" s="104"/>
      <c r="H263" s="104"/>
      <c r="I263" s="229"/>
      <c r="J263" s="105"/>
    </row>
    <row r="264" spans="1:10">
      <c r="A264" s="108"/>
      <c r="B264" s="106"/>
      <c r="C264" s="106"/>
      <c r="D264" s="106"/>
      <c r="E264" s="106"/>
      <c r="F264" s="106"/>
      <c r="G264" s="104"/>
      <c r="H264" s="104"/>
      <c r="I264" s="229"/>
      <c r="J264" s="105"/>
    </row>
    <row r="265" spans="1:10" ht="15.75" thickBot="1">
      <c r="A265" s="108"/>
      <c r="B265" s="106"/>
      <c r="C265" s="106"/>
      <c r="D265" s="106"/>
      <c r="E265" s="106"/>
      <c r="F265" s="106"/>
      <c r="G265" s="104"/>
      <c r="H265" s="104"/>
      <c r="I265" s="229"/>
      <c r="J265" s="105"/>
    </row>
    <row r="266" spans="1:10" ht="15.75" thickBot="1">
      <c r="A266" s="88"/>
      <c r="B266" s="434" t="s">
        <v>133</v>
      </c>
      <c r="C266" s="434"/>
      <c r="D266" s="434"/>
      <c r="E266" s="434"/>
      <c r="F266" s="437"/>
      <c r="G266" s="428">
        <f>J252+J248+J256+J260</f>
        <v>0</v>
      </c>
      <c r="H266" s="438"/>
      <c r="I266" s="438"/>
      <c r="J266" s="439"/>
    </row>
    <row r="267" spans="1:10">
      <c r="A267" s="125"/>
      <c r="B267" s="141"/>
      <c r="C267" s="141"/>
      <c r="D267" s="141"/>
      <c r="E267" s="141"/>
      <c r="F267" s="141"/>
      <c r="G267" s="141"/>
      <c r="H267" s="141"/>
      <c r="I267" s="240"/>
      <c r="J267" s="141"/>
    </row>
    <row r="269" spans="1:10">
      <c r="G269" s="276"/>
      <c r="H269" s="276"/>
      <c r="I269" s="277"/>
      <c r="J269" s="276"/>
    </row>
    <row r="270" spans="1:10">
      <c r="G270" s="461" t="s">
        <v>209</v>
      </c>
      <c r="H270" s="461"/>
      <c r="I270" s="462">
        <f>G266+G196+G106+G33</f>
        <v>0</v>
      </c>
      <c r="J270" s="461"/>
    </row>
  </sheetData>
  <mergeCells count="86">
    <mergeCell ref="A201:J201"/>
    <mergeCell ref="B96:F100"/>
    <mergeCell ref="B101:F101"/>
    <mergeCell ref="B258:F259"/>
    <mergeCell ref="B146:F147"/>
    <mergeCell ref="B148:F148"/>
    <mergeCell ref="B166:F167"/>
    <mergeCell ref="B193:F193"/>
    <mergeCell ref="B143:F143"/>
    <mergeCell ref="B182:F182"/>
    <mergeCell ref="B150:F151"/>
    <mergeCell ref="B153:F153"/>
    <mergeCell ref="B152:F152"/>
    <mergeCell ref="B105:F105"/>
    <mergeCell ref="B142:I142"/>
    <mergeCell ref="B243:I243"/>
    <mergeCell ref="G270:H270"/>
    <mergeCell ref="I270:J270"/>
    <mergeCell ref="M152:S152"/>
    <mergeCell ref="B188:F190"/>
    <mergeCell ref="B175:F175"/>
    <mergeCell ref="B155:F164"/>
    <mergeCell ref="B171:F174"/>
    <mergeCell ref="B168:F168"/>
    <mergeCell ref="B196:F196"/>
    <mergeCell ref="G196:J196"/>
    <mergeCell ref="B183:F186"/>
    <mergeCell ref="A199:J199"/>
    <mergeCell ref="B244:F244"/>
    <mergeCell ref="B246:F247"/>
    <mergeCell ref="B177:F181"/>
    <mergeCell ref="B195:F195"/>
    <mergeCell ref="M115:R117"/>
    <mergeCell ref="A112:I112"/>
    <mergeCell ref="A113:J141"/>
    <mergeCell ref="B106:F106"/>
    <mergeCell ref="G106:J106"/>
    <mergeCell ref="A110:J110"/>
    <mergeCell ref="B169:F169"/>
    <mergeCell ref="B78:F85"/>
    <mergeCell ref="B86:F86"/>
    <mergeCell ref="A72:B72"/>
    <mergeCell ref="B73:I73"/>
    <mergeCell ref="G105:J105"/>
    <mergeCell ref="B94:F94"/>
    <mergeCell ref="B89:F93"/>
    <mergeCell ref="B75:F75"/>
    <mergeCell ref="B76:F76"/>
    <mergeCell ref="B12:F12"/>
    <mergeCell ref="B11:F11"/>
    <mergeCell ref="B29:F29"/>
    <mergeCell ref="B26:F26"/>
    <mergeCell ref="B27:F27"/>
    <mergeCell ref="B14:F14"/>
    <mergeCell ref="B15:F15"/>
    <mergeCell ref="B17:F17"/>
    <mergeCell ref="B18:F18"/>
    <mergeCell ref="B20:F20"/>
    <mergeCell ref="A8:I8"/>
    <mergeCell ref="B9:F9"/>
    <mergeCell ref="A1:J1"/>
    <mergeCell ref="A3:J3"/>
    <mergeCell ref="A4:I4"/>
    <mergeCell ref="A5:I5"/>
    <mergeCell ref="A6:I6"/>
    <mergeCell ref="A7:I7"/>
    <mergeCell ref="B266:F266"/>
    <mergeCell ref="G266:J266"/>
    <mergeCell ref="B248:F248"/>
    <mergeCell ref="B250:F251"/>
    <mergeCell ref="B252:F252"/>
    <mergeCell ref="B260:F260"/>
    <mergeCell ref="B254:F255"/>
    <mergeCell ref="B256:F256"/>
    <mergeCell ref="B30:F30"/>
    <mergeCell ref="B21:F21"/>
    <mergeCell ref="B23:F23"/>
    <mergeCell ref="B24:F24"/>
    <mergeCell ref="B32:F32"/>
    <mergeCell ref="G33:J33"/>
    <mergeCell ref="A36:J36"/>
    <mergeCell ref="A37:I37"/>
    <mergeCell ref="G32:J32"/>
    <mergeCell ref="B74:F74"/>
    <mergeCell ref="B33:F33"/>
    <mergeCell ref="A38:J38"/>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dimension ref="A1:V89"/>
  <sheetViews>
    <sheetView topLeftCell="A40" workbookViewId="0">
      <selection activeCell="C34" sqref="C34"/>
    </sheetView>
  </sheetViews>
  <sheetFormatPr defaultRowHeight="15"/>
  <cols>
    <col min="1" max="1" width="12.85546875" style="73" customWidth="1"/>
    <col min="2" max="4" width="9.140625" style="73"/>
    <col min="5" max="5" width="8.5703125" style="73" customWidth="1"/>
    <col min="6" max="6" width="5.140625" style="73" customWidth="1"/>
    <col min="7" max="7" width="6.7109375" style="73" customWidth="1"/>
    <col min="8" max="8" width="9.42578125" style="73" customWidth="1"/>
    <col min="9" max="9" width="14" style="195" customWidth="1"/>
    <col min="10" max="10" width="16" style="73" customWidth="1"/>
    <col min="11" max="16384" width="9.140625" style="73"/>
  </cols>
  <sheetData>
    <row r="1" spans="1:20" ht="15.75" thickBot="1">
      <c r="A1" s="445" t="s">
        <v>154</v>
      </c>
      <c r="B1" s="470"/>
      <c r="C1" s="470"/>
      <c r="D1" s="470"/>
      <c r="E1" s="470"/>
      <c r="F1" s="470"/>
      <c r="G1" s="470"/>
      <c r="H1" s="470"/>
      <c r="I1" s="470"/>
      <c r="J1" s="471"/>
    </row>
    <row r="2" spans="1:20" ht="15.75" customHeight="1">
      <c r="A2" s="351"/>
      <c r="B2" s="475"/>
      <c r="C2" s="476"/>
      <c r="D2" s="476"/>
      <c r="E2" s="476"/>
      <c r="F2" s="476"/>
      <c r="G2" s="476"/>
      <c r="H2" s="476"/>
      <c r="I2" s="476"/>
      <c r="J2" s="353"/>
    </row>
    <row r="3" spans="1:20" ht="17.25" customHeight="1">
      <c r="A3" s="365" t="s">
        <v>181</v>
      </c>
      <c r="B3" s="365"/>
      <c r="C3" s="365"/>
      <c r="D3" s="365"/>
      <c r="E3" s="365"/>
      <c r="F3" s="365"/>
      <c r="G3" s="365"/>
      <c r="H3" s="365"/>
      <c r="I3" s="365"/>
    </row>
    <row r="4" spans="1:20" ht="30.75" customHeight="1">
      <c r="A4" s="366" t="s">
        <v>182</v>
      </c>
      <c r="B4" s="366"/>
      <c r="C4" s="366"/>
      <c r="D4" s="366"/>
      <c r="E4" s="366"/>
      <c r="F4" s="366"/>
      <c r="G4" s="366"/>
      <c r="H4" s="366"/>
      <c r="I4" s="366"/>
    </row>
    <row r="5" spans="1:20" ht="60" customHeight="1">
      <c r="A5" s="366" t="s">
        <v>353</v>
      </c>
      <c r="B5" s="366"/>
      <c r="C5" s="366"/>
      <c r="D5" s="366"/>
      <c r="E5" s="366"/>
      <c r="F5" s="366"/>
      <c r="G5" s="366"/>
      <c r="H5" s="366"/>
      <c r="I5" s="366"/>
    </row>
    <row r="6" spans="1:20" ht="54.75" customHeight="1">
      <c r="A6" s="366" t="s">
        <v>183</v>
      </c>
      <c r="B6" s="366"/>
      <c r="C6" s="366"/>
      <c r="D6" s="366"/>
      <c r="E6" s="366"/>
      <c r="F6" s="366"/>
      <c r="G6" s="366"/>
      <c r="H6" s="366"/>
      <c r="I6" s="366"/>
    </row>
    <row r="7" spans="1:20" ht="15" customHeight="1">
      <c r="A7" s="5" t="s">
        <v>155</v>
      </c>
      <c r="B7" s="5"/>
      <c r="C7" s="154"/>
      <c r="D7" s="155"/>
      <c r="E7" s="156"/>
      <c r="F7" s="3"/>
      <c r="G7" s="3"/>
      <c r="H7" s="3"/>
      <c r="I7" s="241"/>
      <c r="P7" s="7"/>
      <c r="Q7" s="7"/>
      <c r="R7" s="157"/>
      <c r="S7" s="158"/>
      <c r="T7" s="11"/>
    </row>
    <row r="8" spans="1:20" ht="15" customHeight="1">
      <c r="A8" s="5" t="s">
        <v>156</v>
      </c>
      <c r="B8" s="5"/>
      <c r="C8" s="154"/>
      <c r="D8" s="155"/>
      <c r="E8" s="156"/>
      <c r="F8" s="3"/>
      <c r="G8" s="3"/>
      <c r="H8" s="3"/>
      <c r="I8" s="241"/>
      <c r="P8" s="7"/>
      <c r="Q8" s="7"/>
      <c r="R8" s="157"/>
      <c r="S8" s="158"/>
      <c r="T8" s="11"/>
    </row>
    <row r="9" spans="1:20">
      <c r="A9" s="5" t="s">
        <v>157</v>
      </c>
      <c r="B9" s="5"/>
      <c r="C9" s="154"/>
      <c r="D9" s="155"/>
      <c r="E9" s="156"/>
      <c r="F9" s="3"/>
      <c r="G9" s="3"/>
      <c r="H9" s="3"/>
      <c r="I9" s="241"/>
      <c r="P9" s="7"/>
      <c r="Q9" s="7"/>
      <c r="R9" s="157"/>
      <c r="S9" s="158"/>
      <c r="T9" s="11"/>
    </row>
    <row r="10" spans="1:20" ht="15" customHeight="1">
      <c r="A10" s="5" t="s">
        <v>158</v>
      </c>
      <c r="B10" s="5"/>
      <c r="C10" s="154"/>
      <c r="D10" s="155"/>
      <c r="E10" s="156"/>
      <c r="F10" s="3"/>
      <c r="G10" s="3"/>
      <c r="H10" s="3"/>
      <c r="I10" s="241"/>
      <c r="P10" s="7"/>
      <c r="Q10" s="7"/>
      <c r="R10" s="157"/>
      <c r="S10" s="158"/>
      <c r="T10" s="11"/>
    </row>
    <row r="11" spans="1:20" ht="15" customHeight="1">
      <c r="A11" s="5" t="s">
        <v>159</v>
      </c>
      <c r="B11" s="5"/>
      <c r="C11" s="154"/>
      <c r="D11" s="155"/>
      <c r="E11" s="156"/>
      <c r="F11" s="3"/>
      <c r="G11" s="3"/>
      <c r="H11" s="3"/>
      <c r="I11" s="241"/>
      <c r="P11" s="7"/>
      <c r="Q11" s="7"/>
      <c r="R11" s="157"/>
      <c r="S11" s="158"/>
      <c r="T11" s="11"/>
    </row>
    <row r="12" spans="1:20">
      <c r="A12" s="5" t="s">
        <v>160</v>
      </c>
      <c r="B12" s="5"/>
      <c r="C12" s="154"/>
      <c r="D12" s="155"/>
      <c r="E12" s="156"/>
      <c r="F12" s="3"/>
      <c r="G12" s="3"/>
      <c r="H12" s="3"/>
      <c r="I12" s="241"/>
      <c r="P12" s="7"/>
      <c r="Q12" s="7"/>
      <c r="R12" s="157"/>
      <c r="S12" s="158"/>
      <c r="T12" s="11"/>
    </row>
    <row r="13" spans="1:20" ht="15" customHeight="1">
      <c r="A13" s="5" t="s">
        <v>161</v>
      </c>
      <c r="B13" s="5"/>
      <c r="C13" s="154"/>
      <c r="D13" s="155"/>
      <c r="E13" s="156"/>
      <c r="F13" s="3"/>
      <c r="G13" s="3"/>
      <c r="H13" s="3"/>
      <c r="I13" s="241"/>
      <c r="P13" s="7"/>
      <c r="Q13" s="7"/>
      <c r="R13" s="157"/>
      <c r="S13" s="158"/>
      <c r="T13" s="11"/>
    </row>
    <row r="14" spans="1:20" ht="15" customHeight="1">
      <c r="A14" s="5" t="s">
        <v>162</v>
      </c>
      <c r="B14" s="5"/>
      <c r="C14" s="154"/>
      <c r="D14" s="155"/>
      <c r="E14" s="156"/>
      <c r="F14" s="3"/>
      <c r="G14" s="3"/>
      <c r="H14" s="3"/>
      <c r="I14" s="241"/>
      <c r="P14" s="7"/>
      <c r="Q14" s="7"/>
      <c r="R14" s="157"/>
      <c r="S14" s="158"/>
      <c r="T14" s="11"/>
    </row>
    <row r="15" spans="1:20">
      <c r="A15" s="5" t="s">
        <v>163</v>
      </c>
      <c r="B15" s="5"/>
      <c r="C15" s="154"/>
      <c r="D15" s="155"/>
      <c r="E15" s="156"/>
      <c r="F15" s="3"/>
      <c r="G15" s="3"/>
      <c r="H15" s="3"/>
      <c r="I15" s="241"/>
      <c r="P15" s="7"/>
      <c r="Q15" s="7"/>
      <c r="R15" s="157"/>
      <c r="S15" s="158"/>
      <c r="T15" s="11"/>
    </row>
    <row r="16" spans="1:20" ht="15" customHeight="1">
      <c r="A16" s="5" t="s">
        <v>164</v>
      </c>
      <c r="B16" s="5"/>
      <c r="C16" s="154"/>
      <c r="D16" s="155"/>
      <c r="E16" s="156"/>
      <c r="F16" s="3"/>
      <c r="G16" s="3"/>
      <c r="H16" s="3"/>
      <c r="I16" s="241"/>
      <c r="P16" s="7"/>
      <c r="Q16" s="7"/>
      <c r="R16" s="157"/>
      <c r="S16" s="158"/>
      <c r="T16" s="11"/>
    </row>
    <row r="17" spans="1:22" ht="15" customHeight="1">
      <c r="A17" s="5" t="s">
        <v>165</v>
      </c>
      <c r="B17" s="5"/>
      <c r="C17" s="154"/>
      <c r="D17" s="155"/>
      <c r="E17" s="156"/>
      <c r="F17" s="3"/>
      <c r="G17" s="3"/>
      <c r="H17" s="3"/>
      <c r="I17" s="241"/>
      <c r="P17" s="7"/>
      <c r="Q17" s="7"/>
      <c r="R17" s="157"/>
      <c r="S17" s="158"/>
      <c r="T17" s="11"/>
    </row>
    <row r="18" spans="1:22">
      <c r="A18" s="5" t="s">
        <v>166</v>
      </c>
      <c r="B18" s="5"/>
      <c r="C18" s="154"/>
      <c r="D18" s="155"/>
      <c r="E18" s="156"/>
      <c r="F18" s="3"/>
      <c r="G18" s="3"/>
      <c r="H18" s="3"/>
      <c r="I18" s="241"/>
      <c r="P18" s="7"/>
      <c r="Q18" s="7"/>
      <c r="R18" s="157"/>
      <c r="S18" s="158"/>
      <c r="T18" s="11"/>
    </row>
    <row r="19" spans="1:22" ht="15" customHeight="1">
      <c r="A19" s="5" t="s">
        <v>167</v>
      </c>
      <c r="B19" s="5"/>
      <c r="C19" s="154"/>
      <c r="D19" s="155"/>
      <c r="E19" s="156"/>
      <c r="F19" s="3"/>
      <c r="G19" s="3"/>
      <c r="H19" s="3"/>
      <c r="I19" s="241"/>
      <c r="P19" s="7"/>
      <c r="Q19" s="7"/>
      <c r="R19" s="157"/>
      <c r="S19" s="158"/>
      <c r="T19" s="11"/>
    </row>
    <row r="20" spans="1:22" ht="15" customHeight="1">
      <c r="A20" s="5" t="s">
        <v>168</v>
      </c>
      <c r="B20" s="5"/>
      <c r="C20" s="154"/>
      <c r="D20" s="155"/>
      <c r="E20" s="156"/>
      <c r="F20" s="3"/>
      <c r="G20" s="3"/>
      <c r="H20" s="3"/>
      <c r="I20" s="241"/>
      <c r="P20" s="7"/>
      <c r="Q20" s="7"/>
      <c r="R20" s="157"/>
      <c r="S20" s="158"/>
      <c r="T20" s="11"/>
    </row>
    <row r="21" spans="1:22">
      <c r="A21" s="5" t="s">
        <v>169</v>
      </c>
      <c r="B21" s="5"/>
      <c r="C21" s="154"/>
      <c r="D21" s="155"/>
      <c r="E21" s="156"/>
      <c r="F21" s="156"/>
      <c r="G21" s="156"/>
      <c r="H21" s="3"/>
      <c r="I21" s="241"/>
      <c r="P21" s="7"/>
      <c r="Q21" s="7"/>
      <c r="R21" s="157"/>
      <c r="S21" s="158"/>
      <c r="T21" s="11"/>
    </row>
    <row r="22" spans="1:22" ht="15" customHeight="1">
      <c r="A22" s="5" t="s">
        <v>170</v>
      </c>
      <c r="B22" s="5"/>
      <c r="C22" s="154"/>
      <c r="D22" s="155"/>
      <c r="E22" s="156"/>
      <c r="F22" s="156"/>
      <c r="G22" s="156"/>
      <c r="H22" s="3"/>
      <c r="I22" s="241"/>
      <c r="P22" s="7"/>
      <c r="Q22" s="7"/>
      <c r="R22" s="157"/>
      <c r="S22" s="158"/>
      <c r="T22" s="11"/>
    </row>
    <row r="23" spans="1:22" ht="15" customHeight="1">
      <c r="A23" s="5" t="s">
        <v>171</v>
      </c>
      <c r="B23" s="5"/>
      <c r="C23" s="154"/>
      <c r="D23" s="155"/>
      <c r="E23" s="156"/>
      <c r="F23" s="156"/>
      <c r="G23" s="156"/>
      <c r="H23" s="3"/>
      <c r="I23" s="241"/>
      <c r="J23" s="114"/>
      <c r="P23" s="7"/>
      <c r="Q23" s="7"/>
      <c r="R23" s="157"/>
      <c r="S23" s="158"/>
      <c r="T23" s="11"/>
    </row>
    <row r="24" spans="1:22">
      <c r="A24" s="5" t="s">
        <v>172</v>
      </c>
      <c r="B24" s="5"/>
      <c r="C24" s="154"/>
      <c r="D24" s="155"/>
      <c r="E24" s="156"/>
      <c r="F24" s="156"/>
      <c r="G24" s="156"/>
      <c r="H24" s="3"/>
      <c r="I24" s="241"/>
      <c r="P24" s="7"/>
      <c r="Q24" s="7"/>
      <c r="R24" s="157"/>
      <c r="S24" s="158"/>
      <c r="T24" s="11"/>
    </row>
    <row r="25" spans="1:22" ht="15" customHeight="1">
      <c r="A25" s="5" t="s">
        <v>173</v>
      </c>
      <c r="B25" s="5"/>
      <c r="C25" s="154"/>
      <c r="D25" s="155"/>
      <c r="E25" s="156"/>
      <c r="F25" s="3"/>
      <c r="G25" s="3"/>
      <c r="H25" s="3"/>
      <c r="I25" s="241"/>
      <c r="P25" s="7"/>
      <c r="Q25" s="7"/>
      <c r="R25" s="157"/>
      <c r="S25" s="158"/>
      <c r="T25" s="11"/>
    </row>
    <row r="26" spans="1:22" ht="15" customHeight="1">
      <c r="A26" s="5" t="s">
        <v>174</v>
      </c>
      <c r="B26" s="5"/>
      <c r="C26" s="154"/>
      <c r="D26" s="155"/>
      <c r="E26" s="156"/>
      <c r="F26" s="3"/>
      <c r="G26" s="3"/>
      <c r="H26" s="3"/>
      <c r="I26" s="241"/>
      <c r="P26" s="7"/>
      <c r="Q26" s="7"/>
      <c r="R26" s="157"/>
      <c r="S26" s="158"/>
      <c r="T26" s="11"/>
    </row>
    <row r="27" spans="1:22" ht="15" customHeight="1">
      <c r="A27" s="5" t="s">
        <v>175</v>
      </c>
      <c r="B27" s="5"/>
      <c r="C27" s="154"/>
      <c r="D27" s="155"/>
      <c r="E27" s="156"/>
      <c r="F27" s="3"/>
      <c r="G27" s="3"/>
      <c r="H27" s="3"/>
      <c r="I27" s="241"/>
      <c r="P27" s="7"/>
      <c r="Q27" s="7"/>
      <c r="R27" s="157"/>
      <c r="S27" s="158"/>
      <c r="T27" s="159"/>
      <c r="U27" s="99"/>
      <c r="V27" s="99"/>
    </row>
    <row r="28" spans="1:22" ht="15" customHeight="1">
      <c r="A28" s="5" t="s">
        <v>176</v>
      </c>
      <c r="B28" s="5"/>
      <c r="C28" s="154"/>
      <c r="D28" s="155"/>
      <c r="E28" s="156"/>
      <c r="F28" s="3"/>
      <c r="G28" s="3"/>
      <c r="H28" s="3"/>
      <c r="I28" s="241"/>
      <c r="P28" s="7"/>
      <c r="Q28" s="7"/>
      <c r="R28" s="157"/>
      <c r="S28" s="158"/>
      <c r="T28" s="159"/>
      <c r="U28" s="99"/>
      <c r="V28" s="99"/>
    </row>
    <row r="29" spans="1:22">
      <c r="A29" s="5" t="s">
        <v>177</v>
      </c>
      <c r="B29" s="5"/>
      <c r="C29" s="154"/>
      <c r="D29" s="155"/>
      <c r="E29" s="156"/>
      <c r="F29" s="3"/>
      <c r="G29" s="3"/>
      <c r="H29" s="3"/>
      <c r="I29" s="241"/>
      <c r="P29" s="7"/>
      <c r="Q29" s="7"/>
      <c r="R29" s="157"/>
      <c r="S29" s="158"/>
      <c r="T29" s="159"/>
      <c r="U29" s="99"/>
      <c r="V29" s="99"/>
    </row>
    <row r="30" spans="1:22" ht="15" customHeight="1">
      <c r="A30" s="5" t="s">
        <v>178</v>
      </c>
      <c r="B30" s="5"/>
      <c r="C30" s="154"/>
      <c r="D30" s="155"/>
      <c r="E30" s="156"/>
      <c r="F30" s="3"/>
      <c r="G30" s="3"/>
      <c r="H30" s="3"/>
      <c r="I30" s="241"/>
      <c r="P30" s="7"/>
      <c r="Q30" s="7"/>
      <c r="R30" s="157"/>
      <c r="S30" s="158"/>
      <c r="T30" s="159"/>
      <c r="U30" s="99"/>
      <c r="V30" s="99"/>
    </row>
    <row r="31" spans="1:22" ht="15" customHeight="1">
      <c r="A31" s="5" t="s">
        <v>179</v>
      </c>
      <c r="B31" s="5"/>
      <c r="C31" s="154"/>
      <c r="D31" s="155"/>
      <c r="E31" s="156"/>
      <c r="F31" s="3"/>
      <c r="G31" s="3"/>
      <c r="H31" s="3"/>
      <c r="I31" s="241"/>
      <c r="P31" s="7"/>
      <c r="Q31" s="7"/>
      <c r="R31" s="157"/>
      <c r="S31" s="158"/>
      <c r="T31" s="11"/>
    </row>
    <row r="32" spans="1:22">
      <c r="A32" s="5" t="s">
        <v>180</v>
      </c>
      <c r="B32" s="5"/>
      <c r="C32" s="154"/>
      <c r="D32" s="155"/>
      <c r="E32" s="156"/>
      <c r="F32" s="3"/>
      <c r="G32" s="3"/>
      <c r="H32" s="3"/>
      <c r="I32" s="241"/>
      <c r="P32" s="7"/>
      <c r="Q32" s="7"/>
      <c r="R32" s="157"/>
      <c r="S32" s="158"/>
      <c r="T32" s="11"/>
    </row>
    <row r="33" spans="1:20" ht="15" customHeight="1">
      <c r="A33" s="156" t="s">
        <v>354</v>
      </c>
      <c r="B33" s="156"/>
      <c r="C33" s="160"/>
      <c r="D33" s="161"/>
      <c r="E33" s="156"/>
      <c r="F33" s="3"/>
      <c r="G33" s="3"/>
      <c r="H33" s="3"/>
      <c r="I33" s="241"/>
      <c r="P33" s="7"/>
      <c r="Q33" s="7"/>
      <c r="R33" s="157"/>
      <c r="S33" s="158"/>
      <c r="T33" s="11"/>
    </row>
    <row r="34" spans="1:20" ht="15" customHeight="1">
      <c r="A34" s="156" t="s">
        <v>150</v>
      </c>
      <c r="B34" s="156"/>
      <c r="C34" s="160"/>
      <c r="D34" s="161"/>
      <c r="E34" s="156"/>
      <c r="F34" s="3"/>
      <c r="G34" s="3"/>
      <c r="H34" s="3"/>
      <c r="I34" s="241"/>
      <c r="P34" s="7"/>
      <c r="Q34" s="7"/>
      <c r="R34" s="157"/>
      <c r="S34" s="158"/>
      <c r="T34" s="11"/>
    </row>
    <row r="35" spans="1:20">
      <c r="A35" s="156" t="s">
        <v>117</v>
      </c>
      <c r="B35" s="156"/>
      <c r="C35" s="160"/>
      <c r="D35" s="161"/>
      <c r="E35" s="156"/>
      <c r="F35" s="3"/>
      <c r="G35" s="3"/>
      <c r="H35" s="3"/>
      <c r="I35" s="241"/>
      <c r="P35" s="7"/>
      <c r="Q35" s="7"/>
      <c r="R35" s="157"/>
      <c r="S35" s="158"/>
      <c r="T35" s="11"/>
    </row>
    <row r="36" spans="1:20" ht="17.25" customHeight="1">
      <c r="A36" s="156" t="s">
        <v>118</v>
      </c>
      <c r="B36" s="156"/>
      <c r="C36" s="160"/>
      <c r="D36" s="161"/>
      <c r="E36" s="156"/>
      <c r="F36" s="3"/>
      <c r="G36" s="3"/>
      <c r="H36" s="3"/>
      <c r="I36" s="241"/>
      <c r="P36" s="7"/>
      <c r="Q36" s="7"/>
      <c r="R36" s="157"/>
      <c r="S36" s="158"/>
      <c r="T36" s="11"/>
    </row>
    <row r="37" spans="1:20" ht="21" customHeight="1">
      <c r="A37" s="351"/>
      <c r="B37" s="368"/>
      <c r="C37" s="384"/>
      <c r="D37" s="384"/>
      <c r="E37" s="384"/>
      <c r="F37" s="384"/>
      <c r="G37" s="384"/>
      <c r="H37" s="384"/>
      <c r="I37" s="384"/>
      <c r="P37" s="7"/>
      <c r="Q37" s="7"/>
      <c r="R37" s="157"/>
      <c r="S37" s="158"/>
      <c r="T37" s="11"/>
    </row>
    <row r="38" spans="1:20" ht="41.25" customHeight="1">
      <c r="A38" s="248" t="s">
        <v>0</v>
      </c>
      <c r="B38" s="472" t="s">
        <v>1</v>
      </c>
      <c r="C38" s="473"/>
      <c r="D38" s="473"/>
      <c r="E38" s="473"/>
      <c r="F38" s="474"/>
      <c r="G38" s="251" t="s">
        <v>3</v>
      </c>
      <c r="H38" s="251" t="s">
        <v>2</v>
      </c>
      <c r="I38" s="252" t="s">
        <v>226</v>
      </c>
      <c r="J38" s="251" t="s">
        <v>6</v>
      </c>
      <c r="P38" s="7"/>
      <c r="Q38" s="7"/>
      <c r="R38" s="157"/>
      <c r="S38" s="158"/>
      <c r="T38" s="11"/>
    </row>
    <row r="39" spans="1:20">
      <c r="A39" s="14"/>
      <c r="B39" s="50"/>
      <c r="C39" s="50"/>
      <c r="D39" s="50"/>
      <c r="E39" s="50"/>
      <c r="F39" s="50"/>
      <c r="G39" s="15"/>
      <c r="H39" s="15"/>
      <c r="I39" s="204"/>
      <c r="J39" s="15"/>
      <c r="P39" s="162"/>
      <c r="Q39" s="162"/>
      <c r="R39" s="157"/>
      <c r="S39" s="158"/>
      <c r="T39" s="11"/>
    </row>
    <row r="40" spans="1:20" ht="218.25" customHeight="1">
      <c r="A40" s="76" t="s">
        <v>303</v>
      </c>
      <c r="B40" s="409" t="s">
        <v>313</v>
      </c>
      <c r="C40" s="409"/>
      <c r="D40" s="409"/>
      <c r="E40" s="409"/>
      <c r="F40" s="409"/>
      <c r="G40" s="77"/>
      <c r="H40" s="77"/>
      <c r="I40" s="200"/>
      <c r="J40" s="78"/>
      <c r="P40" s="162"/>
      <c r="Q40" s="162"/>
      <c r="R40" s="157"/>
      <c r="S40" s="158"/>
      <c r="T40" s="11"/>
    </row>
    <row r="41" spans="1:20">
      <c r="A41" s="79"/>
      <c r="B41" s="376" t="s">
        <v>210</v>
      </c>
      <c r="C41" s="376"/>
      <c r="D41" s="376"/>
      <c r="E41" s="376"/>
      <c r="F41" s="376"/>
      <c r="G41" s="80" t="s">
        <v>5</v>
      </c>
      <c r="H41" s="80">
        <v>13</v>
      </c>
      <c r="I41" s="246">
        <v>0</v>
      </c>
      <c r="J41" s="81">
        <f>H41*I41</f>
        <v>0</v>
      </c>
      <c r="P41" s="162"/>
      <c r="Q41" s="162"/>
      <c r="R41" s="157"/>
      <c r="S41" s="158"/>
      <c r="T41" s="11"/>
    </row>
    <row r="42" spans="1:20">
      <c r="A42" s="114"/>
      <c r="B42" s="274"/>
      <c r="C42" s="274"/>
      <c r="D42" s="274"/>
      <c r="E42" s="274"/>
      <c r="F42" s="274"/>
      <c r="G42" s="273"/>
      <c r="H42" s="273"/>
      <c r="I42" s="193"/>
      <c r="J42" s="118"/>
      <c r="P42" s="162"/>
      <c r="Q42" s="162"/>
      <c r="R42" s="157"/>
      <c r="S42" s="158"/>
      <c r="T42" s="11"/>
    </row>
    <row r="43" spans="1:20" ht="219" customHeight="1">
      <c r="A43" s="76" t="s">
        <v>184</v>
      </c>
      <c r="B43" s="409" t="s">
        <v>310</v>
      </c>
      <c r="C43" s="409"/>
      <c r="D43" s="409"/>
      <c r="E43" s="409"/>
      <c r="F43" s="409"/>
      <c r="G43" s="77"/>
      <c r="H43" s="77"/>
      <c r="I43" s="200"/>
      <c r="J43" s="78"/>
      <c r="P43" s="162"/>
      <c r="Q43" s="162"/>
      <c r="R43" s="157"/>
      <c r="S43" s="158"/>
      <c r="T43" s="11"/>
    </row>
    <row r="44" spans="1:20">
      <c r="A44" s="79"/>
      <c r="B44" s="376" t="s">
        <v>210</v>
      </c>
      <c r="C44" s="376"/>
      <c r="D44" s="376"/>
      <c r="E44" s="376"/>
      <c r="F44" s="376"/>
      <c r="G44" s="80" t="s">
        <v>5</v>
      </c>
      <c r="H44" s="80">
        <v>15</v>
      </c>
      <c r="I44" s="246">
        <v>0</v>
      </c>
      <c r="J44" s="81">
        <f>H44*I44</f>
        <v>0</v>
      </c>
      <c r="P44" s="162"/>
      <c r="Q44" s="162"/>
      <c r="R44" s="157"/>
      <c r="S44" s="158"/>
      <c r="T44" s="11"/>
    </row>
    <row r="45" spans="1:20">
      <c r="A45" s="114"/>
      <c r="B45" s="274"/>
      <c r="C45" s="274"/>
      <c r="D45" s="274"/>
      <c r="E45" s="274"/>
      <c r="F45" s="274"/>
      <c r="G45" s="273"/>
      <c r="H45" s="273"/>
      <c r="I45" s="193"/>
      <c r="J45" s="118"/>
      <c r="P45" s="162"/>
      <c r="Q45" s="162"/>
      <c r="R45" s="157"/>
      <c r="S45" s="158"/>
      <c r="T45" s="11"/>
    </row>
    <row r="46" spans="1:20" ht="219.75" customHeight="1">
      <c r="A46" s="76" t="s">
        <v>185</v>
      </c>
      <c r="B46" s="409" t="s">
        <v>311</v>
      </c>
      <c r="C46" s="409"/>
      <c r="D46" s="409"/>
      <c r="E46" s="409"/>
      <c r="F46" s="409"/>
      <c r="G46" s="77"/>
      <c r="H46" s="77"/>
      <c r="I46" s="200"/>
      <c r="J46" s="78"/>
      <c r="P46" s="162"/>
      <c r="Q46" s="162"/>
      <c r="R46" s="157"/>
      <c r="S46" s="158"/>
      <c r="T46" s="11"/>
    </row>
    <row r="47" spans="1:20">
      <c r="A47" s="79"/>
      <c r="B47" s="376" t="s">
        <v>210</v>
      </c>
      <c r="C47" s="376"/>
      <c r="D47" s="376"/>
      <c r="E47" s="376"/>
      <c r="F47" s="376"/>
      <c r="G47" s="80" t="s">
        <v>5</v>
      </c>
      <c r="H47" s="80">
        <v>25</v>
      </c>
      <c r="I47" s="246">
        <v>0</v>
      </c>
      <c r="J47" s="81">
        <f>H47*I47</f>
        <v>0</v>
      </c>
      <c r="P47" s="162"/>
      <c r="Q47" s="162"/>
      <c r="R47" s="157"/>
      <c r="S47" s="158"/>
      <c r="T47" s="11"/>
    </row>
    <row r="48" spans="1:20">
      <c r="A48" s="114"/>
      <c r="B48" s="274"/>
      <c r="C48" s="274"/>
      <c r="D48" s="274"/>
      <c r="E48" s="274"/>
      <c r="F48" s="274"/>
      <c r="G48" s="273"/>
      <c r="H48" s="273"/>
      <c r="I48" s="193"/>
      <c r="J48" s="118"/>
      <c r="P48" s="162"/>
      <c r="Q48" s="162"/>
      <c r="R48" s="157"/>
      <c r="S48" s="158"/>
      <c r="T48" s="11"/>
    </row>
    <row r="49" spans="1:20" ht="159.75" customHeight="1">
      <c r="A49" s="76" t="s">
        <v>312</v>
      </c>
      <c r="B49" s="410" t="s">
        <v>314</v>
      </c>
      <c r="C49" s="410"/>
      <c r="D49" s="410"/>
      <c r="E49" s="410"/>
      <c r="F49" s="410"/>
      <c r="G49" s="77"/>
      <c r="H49" s="77"/>
      <c r="I49" s="200"/>
      <c r="J49" s="78"/>
      <c r="P49" s="162"/>
      <c r="Q49" s="162"/>
      <c r="R49" s="157"/>
      <c r="S49" s="158"/>
      <c r="T49" s="11"/>
    </row>
    <row r="50" spans="1:20">
      <c r="A50" s="350"/>
      <c r="B50" s="375" t="s">
        <v>315</v>
      </c>
      <c r="C50" s="375"/>
      <c r="D50" s="375"/>
      <c r="E50" s="375"/>
      <c r="F50" s="375"/>
      <c r="G50" s="273" t="s">
        <v>5</v>
      </c>
      <c r="H50" s="273">
        <v>1</v>
      </c>
      <c r="I50" s="193">
        <v>0</v>
      </c>
      <c r="J50" s="117">
        <f t="shared" ref="J50:J56" si="0">H50*I50</f>
        <v>0</v>
      </c>
      <c r="P50" s="162"/>
      <c r="Q50" s="162"/>
      <c r="R50" s="157"/>
      <c r="S50" s="158"/>
      <c r="T50" s="11"/>
    </row>
    <row r="51" spans="1:20">
      <c r="A51" s="350"/>
      <c r="B51" s="375" t="s">
        <v>316</v>
      </c>
      <c r="C51" s="375"/>
      <c r="D51" s="375"/>
      <c r="E51" s="375"/>
      <c r="F51" s="375"/>
      <c r="G51" s="273" t="s">
        <v>5</v>
      </c>
      <c r="H51" s="273">
        <v>2</v>
      </c>
      <c r="I51" s="193">
        <v>0</v>
      </c>
      <c r="J51" s="117">
        <f t="shared" si="0"/>
        <v>0</v>
      </c>
      <c r="P51" s="162"/>
      <c r="Q51" s="162"/>
      <c r="R51" s="157"/>
      <c r="S51" s="158"/>
      <c r="T51" s="11"/>
    </row>
    <row r="52" spans="1:20">
      <c r="A52" s="350"/>
      <c r="B52" s="375" t="s">
        <v>317</v>
      </c>
      <c r="C52" s="375"/>
      <c r="D52" s="375"/>
      <c r="E52" s="375"/>
      <c r="F52" s="375"/>
      <c r="G52" s="273" t="s">
        <v>5</v>
      </c>
      <c r="H52" s="273">
        <v>1</v>
      </c>
      <c r="I52" s="193">
        <v>0</v>
      </c>
      <c r="J52" s="117">
        <f t="shared" si="0"/>
        <v>0</v>
      </c>
      <c r="P52" s="162"/>
      <c r="Q52" s="162"/>
      <c r="R52" s="157"/>
      <c r="S52" s="158"/>
      <c r="T52" s="11"/>
    </row>
    <row r="53" spans="1:20">
      <c r="A53" s="350"/>
      <c r="B53" s="375" t="s">
        <v>318</v>
      </c>
      <c r="C53" s="375"/>
      <c r="D53" s="375"/>
      <c r="E53" s="375"/>
      <c r="F53" s="375"/>
      <c r="G53" s="273" t="s">
        <v>5</v>
      </c>
      <c r="H53" s="273">
        <v>1</v>
      </c>
      <c r="I53" s="193">
        <v>0</v>
      </c>
      <c r="J53" s="117">
        <f t="shared" si="0"/>
        <v>0</v>
      </c>
      <c r="M53" s="191"/>
      <c r="P53" s="162"/>
      <c r="Q53" s="162"/>
      <c r="R53" s="157"/>
      <c r="S53" s="158"/>
      <c r="T53" s="11"/>
    </row>
    <row r="54" spans="1:20">
      <c r="A54" s="350"/>
      <c r="B54" s="375" t="s">
        <v>319</v>
      </c>
      <c r="C54" s="375"/>
      <c r="D54" s="375"/>
      <c r="E54" s="375"/>
      <c r="F54" s="375"/>
      <c r="G54" s="273" t="s">
        <v>5</v>
      </c>
      <c r="H54" s="273">
        <v>1</v>
      </c>
      <c r="I54" s="193">
        <v>0</v>
      </c>
      <c r="J54" s="117">
        <f t="shared" si="0"/>
        <v>0</v>
      </c>
      <c r="P54" s="162"/>
      <c r="Q54" s="162"/>
      <c r="R54" s="157"/>
      <c r="S54" s="158"/>
      <c r="T54" s="11"/>
    </row>
    <row r="55" spans="1:20">
      <c r="A55" s="350"/>
      <c r="B55" s="375" t="s">
        <v>320</v>
      </c>
      <c r="C55" s="375"/>
      <c r="D55" s="375"/>
      <c r="E55" s="375"/>
      <c r="F55" s="375"/>
      <c r="G55" s="273" t="s">
        <v>5</v>
      </c>
      <c r="H55" s="273">
        <v>1</v>
      </c>
      <c r="I55" s="193">
        <v>0</v>
      </c>
      <c r="J55" s="117">
        <f t="shared" si="0"/>
        <v>0</v>
      </c>
      <c r="P55" s="162"/>
      <c r="Q55" s="162"/>
      <c r="R55" s="157"/>
      <c r="S55" s="158"/>
      <c r="T55" s="11"/>
    </row>
    <row r="56" spans="1:20">
      <c r="A56" s="79"/>
      <c r="B56" s="376" t="s">
        <v>318</v>
      </c>
      <c r="C56" s="376"/>
      <c r="D56" s="376"/>
      <c r="E56" s="376"/>
      <c r="F56" s="376"/>
      <c r="G56" s="80" t="s">
        <v>5</v>
      </c>
      <c r="H56" s="80">
        <v>1</v>
      </c>
      <c r="I56" s="246">
        <v>0</v>
      </c>
      <c r="J56" s="81">
        <f t="shared" si="0"/>
        <v>0</v>
      </c>
      <c r="P56" s="162"/>
      <c r="Q56" s="162"/>
      <c r="R56" s="157"/>
      <c r="S56" s="158"/>
      <c r="T56" s="11"/>
    </row>
    <row r="57" spans="1:20" ht="15" customHeight="1">
      <c r="A57" s="114"/>
      <c r="B57" s="258"/>
      <c r="C57" s="258"/>
      <c r="D57" s="258"/>
      <c r="E57" s="258"/>
      <c r="F57" s="258"/>
      <c r="G57" s="257"/>
      <c r="H57" s="257"/>
      <c r="I57" s="193"/>
      <c r="J57" s="118"/>
      <c r="P57" s="162"/>
      <c r="Q57" s="162"/>
      <c r="R57" s="157"/>
      <c r="S57" s="158"/>
      <c r="T57" s="11"/>
    </row>
    <row r="58" spans="1:20" ht="126.75" customHeight="1">
      <c r="A58" s="76" t="s">
        <v>321</v>
      </c>
      <c r="B58" s="409" t="s">
        <v>253</v>
      </c>
      <c r="C58" s="409"/>
      <c r="D58" s="409"/>
      <c r="E58" s="409"/>
      <c r="F58" s="409"/>
      <c r="G58" s="77"/>
      <c r="H58" s="77"/>
      <c r="I58" s="200"/>
      <c r="J58" s="78"/>
      <c r="P58" s="162"/>
      <c r="Q58" s="162"/>
      <c r="R58" s="157"/>
      <c r="S58" s="158"/>
      <c r="T58" s="11"/>
    </row>
    <row r="59" spans="1:20" ht="15" customHeight="1">
      <c r="A59" s="79"/>
      <c r="B59" s="376" t="s">
        <v>210</v>
      </c>
      <c r="C59" s="376"/>
      <c r="D59" s="376"/>
      <c r="E59" s="376"/>
      <c r="F59" s="376"/>
      <c r="G59" s="80" t="s">
        <v>5</v>
      </c>
      <c r="H59" s="80">
        <v>5</v>
      </c>
      <c r="I59" s="246">
        <v>0</v>
      </c>
      <c r="J59" s="81">
        <f>H59*I59</f>
        <v>0</v>
      </c>
      <c r="P59" s="162"/>
      <c r="Q59" s="162"/>
      <c r="R59" s="157"/>
      <c r="S59" s="158"/>
      <c r="T59" s="11"/>
    </row>
    <row r="60" spans="1:20">
      <c r="A60" s="114"/>
      <c r="B60" s="258"/>
      <c r="C60" s="258"/>
      <c r="D60" s="258"/>
      <c r="E60" s="258"/>
      <c r="F60" s="258"/>
      <c r="G60" s="257"/>
      <c r="H60" s="257"/>
      <c r="I60" s="193"/>
      <c r="J60" s="118"/>
      <c r="P60" s="162"/>
      <c r="Q60" s="162"/>
      <c r="R60" s="157"/>
      <c r="S60" s="158"/>
      <c r="T60" s="11"/>
    </row>
    <row r="61" spans="1:20" ht="153" customHeight="1">
      <c r="A61" s="76" t="s">
        <v>322</v>
      </c>
      <c r="B61" s="409" t="s">
        <v>307</v>
      </c>
      <c r="C61" s="409"/>
      <c r="D61" s="409"/>
      <c r="E61" s="409"/>
      <c r="F61" s="409"/>
      <c r="G61" s="77"/>
      <c r="H61" s="77"/>
      <c r="I61" s="200"/>
      <c r="J61" s="78"/>
      <c r="P61" s="162"/>
      <c r="Q61" s="162"/>
      <c r="R61" s="157"/>
      <c r="S61" s="158"/>
      <c r="T61" s="11"/>
    </row>
    <row r="62" spans="1:20" ht="15" customHeight="1">
      <c r="A62" s="79"/>
      <c r="B62" s="376" t="s">
        <v>210</v>
      </c>
      <c r="C62" s="376"/>
      <c r="D62" s="376"/>
      <c r="E62" s="376"/>
      <c r="F62" s="376"/>
      <c r="G62" s="80" t="s">
        <v>5</v>
      </c>
      <c r="H62" s="80">
        <v>10</v>
      </c>
      <c r="I62" s="244">
        <v>0</v>
      </c>
      <c r="J62" s="81">
        <f>H62*I62</f>
        <v>0</v>
      </c>
      <c r="P62" s="162"/>
      <c r="Q62" s="162"/>
      <c r="R62" s="157"/>
      <c r="S62" s="158"/>
      <c r="T62" s="11"/>
    </row>
    <row r="63" spans="1:20">
      <c r="A63" s="114"/>
      <c r="B63" s="258"/>
      <c r="C63" s="258"/>
      <c r="D63" s="258"/>
      <c r="E63" s="258"/>
      <c r="F63" s="258"/>
      <c r="G63" s="257"/>
      <c r="H63" s="257"/>
      <c r="I63" s="193"/>
      <c r="J63" s="118"/>
      <c r="P63" s="162"/>
      <c r="Q63" s="162"/>
      <c r="R63" s="157"/>
      <c r="S63" s="158"/>
      <c r="T63" s="11"/>
    </row>
    <row r="64" spans="1:20">
      <c r="P64" s="7"/>
      <c r="Q64" s="7"/>
      <c r="R64" s="157"/>
      <c r="S64" s="158"/>
      <c r="T64" s="11"/>
    </row>
    <row r="65" spans="1:22" ht="15.75" thickBot="1">
      <c r="P65" s="7"/>
      <c r="Q65" s="7"/>
      <c r="R65" s="157"/>
      <c r="S65" s="158"/>
      <c r="T65" s="11"/>
    </row>
    <row r="66" spans="1:22" ht="15.75" customHeight="1" thickBot="1">
      <c r="A66" s="88"/>
      <c r="B66" s="434" t="s">
        <v>186</v>
      </c>
      <c r="C66" s="434"/>
      <c r="D66" s="434"/>
      <c r="E66" s="434"/>
      <c r="F66" s="437"/>
      <c r="G66" s="428">
        <f>J41+J44+J47+J50+J51+J52+J53+J54+J55+J56+J59+L46</f>
        <v>0</v>
      </c>
      <c r="H66" s="429"/>
      <c r="I66" s="429"/>
      <c r="J66" s="430"/>
      <c r="P66" s="7"/>
      <c r="Q66" s="7"/>
      <c r="R66" s="157"/>
      <c r="S66" s="158"/>
      <c r="T66" s="11"/>
    </row>
    <row r="67" spans="1:22">
      <c r="P67" s="7"/>
      <c r="Q67" s="7"/>
      <c r="R67" s="157"/>
      <c r="S67" s="158"/>
      <c r="T67" s="11"/>
    </row>
    <row r="68" spans="1:22">
      <c r="P68" s="7"/>
      <c r="Q68" s="7"/>
      <c r="R68" s="157"/>
      <c r="S68" s="158"/>
      <c r="T68" s="11"/>
    </row>
    <row r="69" spans="1:22">
      <c r="P69" s="7"/>
      <c r="Q69" s="7"/>
      <c r="R69" s="157"/>
      <c r="S69" s="158"/>
      <c r="T69" s="11"/>
    </row>
    <row r="70" spans="1:22">
      <c r="P70" s="7"/>
      <c r="Q70" s="7"/>
      <c r="R70" s="157"/>
      <c r="S70" s="158"/>
      <c r="T70" s="11"/>
    </row>
    <row r="71" spans="1:22">
      <c r="P71" s="7"/>
      <c r="Q71" s="7"/>
      <c r="R71" s="157"/>
      <c r="S71" s="158"/>
      <c r="T71" s="11"/>
    </row>
    <row r="72" spans="1:22">
      <c r="P72" s="7"/>
      <c r="Q72" s="7"/>
      <c r="R72" s="157"/>
      <c r="S72" s="158"/>
      <c r="T72" s="11"/>
    </row>
    <row r="73" spans="1:22">
      <c r="P73" s="7"/>
      <c r="Q73" s="7"/>
      <c r="R73" s="157"/>
      <c r="S73" s="158"/>
      <c r="T73" s="11"/>
    </row>
    <row r="74" spans="1:22">
      <c r="P74" s="7"/>
      <c r="Q74" s="7"/>
      <c r="R74" s="157"/>
      <c r="S74" s="158"/>
      <c r="T74" s="97"/>
      <c r="U74" s="97"/>
      <c r="V74" s="97"/>
    </row>
    <row r="75" spans="1:22">
      <c r="P75" s="7"/>
      <c r="Q75" s="7"/>
      <c r="R75" s="157"/>
      <c r="S75" s="158"/>
      <c r="T75" s="97"/>
      <c r="U75" s="97"/>
      <c r="V75" s="97"/>
    </row>
    <row r="76" spans="1:22">
      <c r="P76" s="7"/>
      <c r="Q76" s="7"/>
      <c r="R76" s="157"/>
      <c r="S76" s="158"/>
      <c r="T76" s="97"/>
      <c r="U76" s="97"/>
      <c r="V76" s="97"/>
    </row>
    <row r="77" spans="1:22">
      <c r="P77" s="7"/>
      <c r="Q77" s="7"/>
      <c r="R77" s="157"/>
      <c r="S77" s="158"/>
      <c r="T77" s="97"/>
      <c r="U77" s="97"/>
      <c r="V77" s="97"/>
    </row>
    <row r="78" spans="1:22">
      <c r="P78" s="7"/>
      <c r="Q78" s="7"/>
      <c r="R78" s="157"/>
      <c r="S78" s="158"/>
      <c r="T78" s="11"/>
    </row>
    <row r="79" spans="1:22">
      <c r="P79" s="7"/>
      <c r="Q79" s="7"/>
      <c r="R79" s="157"/>
      <c r="S79" s="158"/>
      <c r="T79" s="11"/>
    </row>
    <row r="80" spans="1:22">
      <c r="P80" s="7"/>
      <c r="Q80" s="7"/>
      <c r="R80" s="157"/>
      <c r="S80" s="158"/>
      <c r="T80" s="11"/>
    </row>
    <row r="81" spans="16:20">
      <c r="P81" s="7"/>
      <c r="Q81" s="7"/>
      <c r="R81" s="157"/>
      <c r="S81" s="158"/>
      <c r="T81" s="11"/>
    </row>
    <row r="82" spans="16:20">
      <c r="P82" s="7"/>
      <c r="Q82" s="7"/>
      <c r="R82" s="157"/>
      <c r="S82" s="158"/>
      <c r="T82" s="11"/>
    </row>
    <row r="83" spans="16:20">
      <c r="P83" s="7"/>
      <c r="Q83" s="7"/>
      <c r="R83" s="157"/>
      <c r="S83" s="158"/>
      <c r="T83" s="11"/>
    </row>
    <row r="84" spans="16:20">
      <c r="P84" s="7"/>
      <c r="Q84" s="7"/>
      <c r="R84" s="157"/>
      <c r="S84" s="158"/>
      <c r="T84" s="11"/>
    </row>
    <row r="85" spans="16:20">
      <c r="P85" s="7"/>
      <c r="Q85" s="7"/>
      <c r="R85" s="157"/>
      <c r="S85" s="158"/>
      <c r="T85" s="11"/>
    </row>
    <row r="86" spans="16:20">
      <c r="P86" s="11"/>
      <c r="Q86" s="11"/>
      <c r="R86" s="163"/>
      <c r="S86" s="164"/>
      <c r="T86" s="11"/>
    </row>
    <row r="87" spans="16:20">
      <c r="P87" s="11"/>
      <c r="Q87" s="11"/>
      <c r="R87" s="163"/>
      <c r="S87" s="164"/>
      <c r="T87" s="11"/>
    </row>
    <row r="88" spans="16:20">
      <c r="P88" s="11"/>
      <c r="Q88" s="11"/>
      <c r="R88" s="163"/>
      <c r="S88" s="164"/>
      <c r="T88" s="11"/>
    </row>
    <row r="89" spans="16:20">
      <c r="P89" s="11"/>
      <c r="Q89" s="11"/>
      <c r="R89" s="163"/>
      <c r="S89" s="164"/>
      <c r="T89" s="11"/>
    </row>
  </sheetData>
  <mergeCells count="28">
    <mergeCell ref="B62:F62"/>
    <mergeCell ref="A1:J1"/>
    <mergeCell ref="B66:F66"/>
    <mergeCell ref="G66:J66"/>
    <mergeCell ref="B38:F38"/>
    <mergeCell ref="B40:F40"/>
    <mergeCell ref="B41:F41"/>
    <mergeCell ref="B43:F43"/>
    <mergeCell ref="B59:F59"/>
    <mergeCell ref="A3:I3"/>
    <mergeCell ref="A4:I4"/>
    <mergeCell ref="A5:I5"/>
    <mergeCell ref="A6:I6"/>
    <mergeCell ref="B61:F61"/>
    <mergeCell ref="B58:F58"/>
    <mergeCell ref="B2:I2"/>
    <mergeCell ref="B37:I37"/>
    <mergeCell ref="B56:F56"/>
    <mergeCell ref="B51:F51"/>
    <mergeCell ref="B52:F52"/>
    <mergeCell ref="B53:F53"/>
    <mergeCell ref="B54:F54"/>
    <mergeCell ref="B55:F55"/>
    <mergeCell ref="B44:F44"/>
    <mergeCell ref="B46:F46"/>
    <mergeCell ref="B47:F47"/>
    <mergeCell ref="B49:F49"/>
    <mergeCell ref="B50:F50"/>
  </mergeCell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dimension ref="A1:L41"/>
  <sheetViews>
    <sheetView topLeftCell="A13" workbookViewId="0">
      <selection activeCell="A3" sqref="A3:I3"/>
    </sheetView>
  </sheetViews>
  <sheetFormatPr defaultRowHeight="15"/>
  <cols>
    <col min="1" max="1" width="10.7109375" style="73" customWidth="1"/>
    <col min="2" max="6" width="9.140625" style="73"/>
    <col min="7" max="7" width="7.140625" style="73" customWidth="1"/>
    <col min="8" max="8" width="7.85546875" style="73" customWidth="1"/>
    <col min="9" max="9" width="9.5703125" style="195" customWidth="1"/>
    <col min="10" max="10" width="13.140625" style="73" customWidth="1"/>
    <col min="11" max="16384" width="9.140625" style="73"/>
  </cols>
  <sheetData>
    <row r="1" spans="1:10" ht="15.75" thickBot="1">
      <c r="A1" s="445" t="s">
        <v>187</v>
      </c>
      <c r="B1" s="446"/>
      <c r="C1" s="446"/>
      <c r="D1" s="446"/>
      <c r="E1" s="446"/>
      <c r="F1" s="446"/>
      <c r="G1" s="446"/>
      <c r="H1" s="446"/>
      <c r="I1" s="446"/>
      <c r="J1" s="447"/>
    </row>
    <row r="2" spans="1:10" ht="30.75" customHeight="1">
      <c r="A2" s="356" t="s">
        <v>334</v>
      </c>
      <c r="B2" s="478"/>
      <c r="C2" s="479"/>
      <c r="D2" s="479"/>
      <c r="E2" s="479"/>
      <c r="F2" s="479"/>
      <c r="G2" s="479"/>
      <c r="H2" s="479"/>
      <c r="I2" s="479"/>
    </row>
    <row r="3" spans="1:10" ht="285.75" customHeight="1">
      <c r="A3" s="366" t="s">
        <v>364</v>
      </c>
      <c r="B3" s="477"/>
      <c r="C3" s="477"/>
      <c r="D3" s="477"/>
      <c r="E3" s="477"/>
      <c r="F3" s="477"/>
      <c r="G3" s="477"/>
      <c r="H3" s="477"/>
      <c r="I3" s="477"/>
    </row>
    <row r="4" spans="1:10" ht="29.25" customHeight="1">
      <c r="A4" s="351"/>
      <c r="B4" s="368"/>
      <c r="C4" s="384"/>
      <c r="D4" s="384"/>
      <c r="E4" s="384"/>
      <c r="F4" s="384"/>
      <c r="G4" s="384"/>
      <c r="H4" s="384"/>
      <c r="I4" s="384"/>
    </row>
    <row r="5" spans="1:10" ht="38.25">
      <c r="A5" s="74" t="s">
        <v>0</v>
      </c>
      <c r="B5" s="441" t="s">
        <v>1</v>
      </c>
      <c r="C5" s="442"/>
      <c r="D5" s="442"/>
      <c r="E5" s="442"/>
      <c r="F5" s="443"/>
      <c r="G5" s="75" t="s">
        <v>3</v>
      </c>
      <c r="H5" s="75" t="s">
        <v>2</v>
      </c>
      <c r="I5" s="198" t="s">
        <v>226</v>
      </c>
      <c r="J5" s="75" t="s">
        <v>227</v>
      </c>
    </row>
    <row r="6" spans="1:10">
      <c r="A6" s="14"/>
      <c r="B6" s="50"/>
      <c r="C6" s="50"/>
      <c r="D6" s="50"/>
      <c r="E6" s="50"/>
      <c r="F6" s="50"/>
      <c r="G6" s="15"/>
      <c r="H6" s="15"/>
      <c r="I6" s="204"/>
      <c r="J6" s="15"/>
    </row>
    <row r="7" spans="1:10" ht="109.5" customHeight="1">
      <c r="A7" s="153" t="s">
        <v>224</v>
      </c>
      <c r="B7" s="448" t="s">
        <v>254</v>
      </c>
      <c r="C7" s="448"/>
      <c r="D7" s="448"/>
      <c r="E7" s="448"/>
      <c r="F7" s="448"/>
      <c r="G7" s="77"/>
      <c r="H7" s="83"/>
      <c r="I7" s="220"/>
      <c r="J7" s="84"/>
    </row>
    <row r="8" spans="1:10">
      <c r="A8" s="79"/>
      <c r="B8" s="376" t="s">
        <v>203</v>
      </c>
      <c r="C8" s="376"/>
      <c r="D8" s="376"/>
      <c r="E8" s="376"/>
      <c r="F8" s="376"/>
      <c r="G8" s="80" t="s">
        <v>34</v>
      </c>
      <c r="H8" s="17">
        <v>1065</v>
      </c>
      <c r="I8" s="244">
        <v>0</v>
      </c>
      <c r="J8" s="18">
        <f>H8*I8</f>
        <v>0</v>
      </c>
    </row>
    <row r="9" spans="1:10">
      <c r="A9" s="114"/>
      <c r="B9" s="258"/>
      <c r="C9" s="258"/>
      <c r="D9" s="258"/>
      <c r="E9" s="258"/>
      <c r="F9" s="258"/>
      <c r="G9" s="257"/>
      <c r="H9" s="19"/>
      <c r="I9" s="194"/>
      <c r="J9" s="261"/>
    </row>
    <row r="10" spans="1:10" ht="103.5" customHeight="1">
      <c r="A10" s="153" t="s">
        <v>304</v>
      </c>
      <c r="B10" s="448" t="s">
        <v>255</v>
      </c>
      <c r="C10" s="448"/>
      <c r="D10" s="448"/>
      <c r="E10" s="448"/>
      <c r="F10" s="448"/>
      <c r="G10" s="77"/>
      <c r="H10" s="83"/>
      <c r="I10" s="220"/>
      <c r="J10" s="84"/>
    </row>
    <row r="11" spans="1:10">
      <c r="A11" s="79"/>
      <c r="B11" s="376" t="s">
        <v>203</v>
      </c>
      <c r="C11" s="376"/>
      <c r="D11" s="376"/>
      <c r="E11" s="376"/>
      <c r="F11" s="376"/>
      <c r="G11" s="80" t="s">
        <v>34</v>
      </c>
      <c r="H11" s="17">
        <v>1065</v>
      </c>
      <c r="I11" s="244">
        <v>0</v>
      </c>
      <c r="J11" s="18">
        <f>H11*I11</f>
        <v>0</v>
      </c>
    </row>
    <row r="12" spans="1:10">
      <c r="A12" s="114"/>
      <c r="B12" s="258"/>
      <c r="C12" s="258"/>
      <c r="D12" s="258"/>
      <c r="E12" s="258"/>
      <c r="F12" s="258"/>
      <c r="G12" s="257"/>
      <c r="H12" s="19"/>
      <c r="I12" s="194"/>
      <c r="J12" s="261"/>
    </row>
    <row r="13" spans="1:10">
      <c r="A13" s="57" t="s">
        <v>305</v>
      </c>
      <c r="B13" s="396" t="s">
        <v>308</v>
      </c>
      <c r="C13" s="396"/>
      <c r="D13" s="396"/>
      <c r="E13" s="396"/>
      <c r="F13" s="396"/>
      <c r="G13" s="58"/>
      <c r="H13" s="58"/>
      <c r="I13" s="58"/>
      <c r="J13" s="59"/>
    </row>
    <row r="14" spans="1:10" ht="48.75" customHeight="1">
      <c r="A14" s="56"/>
      <c r="B14" s="386"/>
      <c r="C14" s="386"/>
      <c r="D14" s="386"/>
      <c r="E14" s="386"/>
      <c r="F14" s="386"/>
      <c r="G14" s="52"/>
      <c r="H14" s="52"/>
      <c r="I14" s="52"/>
      <c r="J14" s="55"/>
    </row>
    <row r="15" spans="1:10">
      <c r="A15" s="44"/>
      <c r="B15" s="397" t="s">
        <v>203</v>
      </c>
      <c r="C15" s="397"/>
      <c r="D15" s="397"/>
      <c r="E15" s="397"/>
      <c r="F15" s="397"/>
      <c r="G15" s="17" t="s">
        <v>5</v>
      </c>
      <c r="H15" s="17">
        <v>390</v>
      </c>
      <c r="I15" s="244">
        <v>0</v>
      </c>
      <c r="J15" s="18">
        <f t="shared" ref="J15" si="0">H15*I15</f>
        <v>0</v>
      </c>
    </row>
    <row r="16" spans="1:10">
      <c r="A16" s="47"/>
      <c r="B16" s="260"/>
      <c r="C16" s="260"/>
      <c r="D16" s="260"/>
      <c r="E16" s="260"/>
      <c r="F16" s="260"/>
      <c r="G16" s="19"/>
      <c r="H16" s="19"/>
      <c r="I16" s="194"/>
      <c r="J16" s="261"/>
    </row>
    <row r="17" spans="1:12" ht="156.75" customHeight="1">
      <c r="A17" s="153" t="s">
        <v>256</v>
      </c>
      <c r="B17" s="448" t="s">
        <v>309</v>
      </c>
      <c r="C17" s="448"/>
      <c r="D17" s="448"/>
      <c r="E17" s="448"/>
      <c r="F17" s="448"/>
      <c r="G17" s="77"/>
      <c r="H17" s="77"/>
      <c r="I17" s="200"/>
      <c r="J17" s="78"/>
    </row>
    <row r="18" spans="1:12">
      <c r="A18" s="79"/>
      <c r="B18" s="376" t="s">
        <v>210</v>
      </c>
      <c r="C18" s="376"/>
      <c r="D18" s="376"/>
      <c r="E18" s="376"/>
      <c r="F18" s="376"/>
      <c r="G18" s="80" t="s">
        <v>5</v>
      </c>
      <c r="H18" s="80">
        <v>6</v>
      </c>
      <c r="I18" s="244">
        <v>0</v>
      </c>
      <c r="J18" s="81">
        <f>H18*I18</f>
        <v>0</v>
      </c>
    </row>
    <row r="19" spans="1:12">
      <c r="A19" s="114"/>
      <c r="B19" s="258"/>
      <c r="C19" s="258"/>
      <c r="D19" s="258"/>
      <c r="E19" s="258"/>
      <c r="F19" s="258"/>
      <c r="G19" s="257"/>
      <c r="H19" s="257"/>
      <c r="I19" s="194"/>
      <c r="J19" s="118"/>
    </row>
    <row r="20" spans="1:12" ht="100.5" customHeight="1">
      <c r="A20" s="153" t="s">
        <v>306</v>
      </c>
      <c r="B20" s="448" t="s">
        <v>259</v>
      </c>
      <c r="C20" s="448"/>
      <c r="D20" s="448"/>
      <c r="E20" s="448"/>
      <c r="F20" s="448"/>
      <c r="G20" s="77"/>
      <c r="H20" s="77"/>
      <c r="I20" s="220"/>
      <c r="J20" s="78"/>
    </row>
    <row r="21" spans="1:12">
      <c r="A21" s="79"/>
      <c r="B21" s="376" t="s">
        <v>210</v>
      </c>
      <c r="C21" s="376"/>
      <c r="D21" s="376"/>
      <c r="E21" s="376"/>
      <c r="F21" s="376"/>
      <c r="G21" s="80" t="s">
        <v>34</v>
      </c>
      <c r="H21" s="80">
        <v>10</v>
      </c>
      <c r="I21" s="244">
        <v>0</v>
      </c>
      <c r="J21" s="81">
        <f>H21*I21</f>
        <v>0</v>
      </c>
    </row>
    <row r="22" spans="1:12">
      <c r="A22" s="114"/>
      <c r="B22" s="258"/>
      <c r="C22" s="258"/>
      <c r="D22" s="258"/>
      <c r="E22" s="258"/>
      <c r="F22" s="258"/>
      <c r="G22" s="257"/>
      <c r="H22" s="257"/>
      <c r="I22" s="194"/>
      <c r="J22" s="118"/>
    </row>
    <row r="23" spans="1:12">
      <c r="A23" s="114"/>
      <c r="B23" s="258"/>
      <c r="C23" s="258"/>
      <c r="D23" s="258"/>
      <c r="E23" s="258"/>
      <c r="F23" s="258"/>
      <c r="G23" s="257"/>
      <c r="H23" s="257"/>
      <c r="I23" s="194"/>
      <c r="J23" s="118"/>
    </row>
    <row r="24" spans="1:12">
      <c r="A24" s="114"/>
      <c r="B24" s="258"/>
      <c r="C24" s="258"/>
      <c r="D24" s="258"/>
      <c r="E24" s="258"/>
      <c r="F24" s="258"/>
      <c r="G24" s="257"/>
      <c r="H24" s="257"/>
      <c r="I24" s="194"/>
      <c r="J24" s="118"/>
    </row>
    <row r="25" spans="1:12">
      <c r="A25" s="114"/>
      <c r="B25" s="258"/>
      <c r="C25" s="258"/>
      <c r="D25" s="258"/>
      <c r="E25" s="258"/>
      <c r="F25" s="258"/>
      <c r="G25" s="257"/>
      <c r="H25" s="257"/>
      <c r="I25" s="193"/>
      <c r="J25" s="118"/>
    </row>
    <row r="26" spans="1:12" ht="15" customHeight="1" thickBot="1"/>
    <row r="27" spans="1:12" ht="15.75" thickBot="1">
      <c r="A27" s="88"/>
      <c r="B27" s="434" t="s">
        <v>189</v>
      </c>
      <c r="C27" s="434"/>
      <c r="D27" s="434"/>
      <c r="E27" s="434"/>
      <c r="F27" s="434"/>
      <c r="G27" s="428">
        <f>J8+J11+J18+J21+J15</f>
        <v>0</v>
      </c>
      <c r="H27" s="429"/>
      <c r="I27" s="429"/>
      <c r="J27" s="430"/>
    </row>
    <row r="31" spans="1:12" ht="99" customHeight="1">
      <c r="A31" s="344"/>
      <c r="B31" s="480"/>
      <c r="C31" s="480"/>
      <c r="D31" s="480"/>
      <c r="E31" s="480"/>
      <c r="F31" s="480"/>
      <c r="G31" s="108"/>
      <c r="H31" s="108"/>
      <c r="I31" s="233"/>
      <c r="J31" s="108"/>
      <c r="K31" s="108"/>
      <c r="L31" s="191"/>
    </row>
    <row r="32" spans="1:12">
      <c r="A32" s="108"/>
      <c r="B32" s="427"/>
      <c r="C32" s="427"/>
      <c r="D32" s="427"/>
      <c r="E32" s="427"/>
      <c r="F32" s="427"/>
      <c r="G32" s="19"/>
      <c r="H32" s="19"/>
      <c r="I32" s="194"/>
      <c r="J32" s="261"/>
      <c r="K32" s="108"/>
      <c r="L32" s="191"/>
    </row>
    <row r="33" spans="1:12">
      <c r="A33" s="108"/>
      <c r="B33" s="108"/>
      <c r="C33" s="108"/>
      <c r="D33" s="108"/>
      <c r="E33" s="108"/>
      <c r="F33" s="108"/>
      <c r="G33" s="108"/>
      <c r="H33" s="108"/>
      <c r="I33" s="233"/>
      <c r="J33" s="108"/>
      <c r="K33" s="108"/>
      <c r="L33" s="191"/>
    </row>
    <row r="34" spans="1:12">
      <c r="A34" s="108"/>
      <c r="B34" s="108"/>
      <c r="C34" s="108"/>
      <c r="D34" s="108"/>
      <c r="E34" s="108"/>
      <c r="F34" s="108"/>
      <c r="G34" s="108"/>
      <c r="H34" s="108"/>
      <c r="I34" s="233"/>
      <c r="J34" s="108"/>
      <c r="K34" s="108"/>
      <c r="L34" s="191"/>
    </row>
    <row r="35" spans="1:12">
      <c r="A35" s="108"/>
      <c r="B35" s="108"/>
      <c r="C35" s="108"/>
      <c r="D35" s="108"/>
      <c r="E35" s="108"/>
      <c r="F35" s="108"/>
      <c r="G35" s="108"/>
      <c r="H35" s="108"/>
      <c r="I35" s="233"/>
      <c r="J35" s="108"/>
      <c r="K35" s="108"/>
      <c r="L35" s="191"/>
    </row>
    <row r="36" spans="1:12">
      <c r="A36" s="108"/>
      <c r="B36" s="108"/>
      <c r="C36" s="108"/>
      <c r="D36" s="108"/>
      <c r="E36" s="108"/>
      <c r="F36" s="108"/>
      <c r="G36" s="108"/>
      <c r="H36" s="108"/>
      <c r="I36" s="233"/>
      <c r="J36" s="108"/>
      <c r="K36" s="108"/>
      <c r="L36" s="191"/>
    </row>
    <row r="37" spans="1:12">
      <c r="A37" s="108"/>
      <c r="B37" s="108"/>
      <c r="C37" s="108"/>
      <c r="D37" s="108"/>
      <c r="E37" s="108"/>
      <c r="F37" s="108"/>
      <c r="G37" s="108"/>
      <c r="H37" s="108"/>
      <c r="I37" s="233"/>
      <c r="J37" s="108"/>
      <c r="K37" s="108"/>
      <c r="L37" s="191"/>
    </row>
    <row r="38" spans="1:12">
      <c r="A38" s="108"/>
      <c r="B38" s="108"/>
      <c r="C38" s="108"/>
      <c r="D38" s="108"/>
      <c r="E38" s="108"/>
      <c r="F38" s="108"/>
      <c r="G38" s="108"/>
      <c r="H38" s="108"/>
      <c r="I38" s="233"/>
      <c r="J38" s="108"/>
      <c r="K38" s="108"/>
      <c r="L38" s="191"/>
    </row>
    <row r="39" spans="1:12">
      <c r="A39" s="108"/>
      <c r="B39" s="108"/>
      <c r="C39" s="108"/>
      <c r="D39" s="108"/>
      <c r="E39" s="108"/>
      <c r="F39" s="108"/>
      <c r="G39" s="108"/>
      <c r="H39" s="108"/>
      <c r="I39" s="233"/>
      <c r="J39" s="108"/>
      <c r="K39" s="108"/>
      <c r="L39" s="191"/>
    </row>
    <row r="40" spans="1:12">
      <c r="A40" s="108"/>
      <c r="B40" s="108"/>
      <c r="C40" s="108"/>
      <c r="D40" s="108"/>
      <c r="E40" s="108"/>
      <c r="F40" s="108"/>
      <c r="G40" s="108"/>
      <c r="H40" s="108"/>
      <c r="I40" s="233"/>
      <c r="J40" s="108"/>
      <c r="K40" s="108"/>
      <c r="L40" s="191"/>
    </row>
    <row r="41" spans="1:12">
      <c r="A41" s="191"/>
      <c r="B41" s="191"/>
      <c r="C41" s="191"/>
      <c r="D41" s="191"/>
      <c r="E41" s="191"/>
      <c r="F41" s="191"/>
      <c r="G41" s="191"/>
      <c r="H41" s="191"/>
      <c r="I41" s="343"/>
      <c r="J41" s="191"/>
      <c r="K41" s="191"/>
      <c r="L41" s="191"/>
    </row>
  </sheetData>
  <mergeCells count="19">
    <mergeCell ref="B31:F31"/>
    <mergeCell ref="B32:F32"/>
    <mergeCell ref="B20:F20"/>
    <mergeCell ref="B21:F21"/>
    <mergeCell ref="B13:F14"/>
    <mergeCell ref="B15:F15"/>
    <mergeCell ref="A1:J1"/>
    <mergeCell ref="A3:I3"/>
    <mergeCell ref="B27:F27"/>
    <mergeCell ref="G27:J27"/>
    <mergeCell ref="B5:F5"/>
    <mergeCell ref="B7:F7"/>
    <mergeCell ref="B8:F8"/>
    <mergeCell ref="B10:F10"/>
    <mergeCell ref="B11:F11"/>
    <mergeCell ref="B17:F17"/>
    <mergeCell ref="B18:F18"/>
    <mergeCell ref="B2:I2"/>
    <mergeCell ref="B4:I4"/>
  </mergeCell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dimension ref="A2:K11"/>
  <sheetViews>
    <sheetView workbookViewId="0">
      <selection activeCell="K32" sqref="K32"/>
    </sheetView>
  </sheetViews>
  <sheetFormatPr defaultRowHeight="15"/>
  <cols>
    <col min="1" max="4" width="9.140625" style="73"/>
    <col min="5" max="5" width="7.42578125" style="73" customWidth="1"/>
    <col min="6" max="6" width="12.85546875" style="73" customWidth="1"/>
    <col min="7" max="7" width="4.5703125" style="73" customWidth="1"/>
    <col min="8" max="8" width="8.5703125" style="73" customWidth="1"/>
    <col min="9" max="9" width="9.140625" style="73"/>
    <col min="10" max="10" width="10.7109375" style="73" customWidth="1"/>
    <col min="11" max="11" width="15.85546875" bestFit="1" customWidth="1"/>
  </cols>
  <sheetData>
    <row r="2" spans="1:11" ht="16.5" thickBot="1">
      <c r="A2" s="142"/>
      <c r="B2" s="142"/>
      <c r="C2" s="142"/>
      <c r="D2" s="142"/>
      <c r="E2" s="142"/>
      <c r="F2" s="102"/>
      <c r="G2" s="102"/>
      <c r="H2" s="103"/>
      <c r="I2" s="118"/>
      <c r="J2" s="143"/>
    </row>
    <row r="3" spans="1:11" ht="15.75">
      <c r="A3" s="484" t="s">
        <v>190</v>
      </c>
      <c r="B3" s="485"/>
      <c r="C3" s="485"/>
      <c r="D3" s="485"/>
      <c r="E3" s="485"/>
      <c r="F3" s="485"/>
      <c r="G3" s="485"/>
      <c r="H3" s="485"/>
      <c r="I3" s="485"/>
      <c r="J3" s="486"/>
    </row>
    <row r="4" spans="1:11" ht="15.75">
      <c r="A4" s="144"/>
      <c r="B4" s="145" t="s">
        <v>192</v>
      </c>
      <c r="C4" s="481" t="s">
        <v>193</v>
      </c>
      <c r="D4" s="481"/>
      <c r="E4" s="481"/>
      <c r="F4" s="481"/>
      <c r="G4" s="487">
        <f>'pripremni radovi'!$J$26</f>
        <v>0</v>
      </c>
      <c r="H4" s="482"/>
      <c r="I4" s="482"/>
      <c r="J4" s="483"/>
    </row>
    <row r="5" spans="1:11" ht="15.75">
      <c r="A5" s="144"/>
      <c r="B5" s="145" t="s">
        <v>194</v>
      </c>
      <c r="C5" s="481" t="s">
        <v>191</v>
      </c>
      <c r="D5" s="481"/>
      <c r="E5" s="481"/>
      <c r="F5" s="481"/>
      <c r="G5" s="488">
        <f>fasad!$I$314</f>
        <v>0</v>
      </c>
      <c r="H5" s="488"/>
      <c r="I5" s="488"/>
      <c r="J5" s="489"/>
    </row>
    <row r="6" spans="1:11" ht="15.75">
      <c r="A6" s="144"/>
      <c r="B6" s="145" t="s">
        <v>196</v>
      </c>
      <c r="C6" s="481" t="s">
        <v>195</v>
      </c>
      <c r="D6" s="481"/>
      <c r="E6" s="481"/>
      <c r="F6" s="481"/>
      <c r="G6" s="482">
        <f>krov!$I$270</f>
        <v>0</v>
      </c>
      <c r="H6" s="482"/>
      <c r="I6" s="482"/>
      <c r="J6" s="483"/>
    </row>
    <row r="7" spans="1:11" ht="15.75">
      <c r="A7" s="144"/>
      <c r="B7" s="145" t="s">
        <v>198</v>
      </c>
      <c r="C7" s="481" t="s">
        <v>197</v>
      </c>
      <c r="D7" s="481"/>
      <c r="E7" s="481"/>
      <c r="F7" s="481"/>
      <c r="G7" s="482">
        <f>'BRAVARSKI RADOVI'!$G$66</f>
        <v>0</v>
      </c>
      <c r="H7" s="496"/>
      <c r="I7" s="496"/>
      <c r="J7" s="497"/>
    </row>
    <row r="8" spans="1:11" ht="16.5" customHeight="1" thickBot="1">
      <c r="A8" s="146"/>
      <c r="B8" s="147" t="s">
        <v>188</v>
      </c>
      <c r="C8" s="491" t="s">
        <v>199</v>
      </c>
      <c r="D8" s="491"/>
      <c r="E8" s="491"/>
      <c r="F8" s="491"/>
      <c r="G8" s="498">
        <f>'LIČILAČKI RADOVI'!$G$27</f>
        <v>0</v>
      </c>
      <c r="H8" s="499"/>
      <c r="I8" s="499"/>
      <c r="J8" s="500"/>
      <c r="K8" s="10"/>
    </row>
    <row r="9" spans="1:11" ht="16.5" thickTop="1">
      <c r="A9" s="148"/>
      <c r="B9" s="501" t="s">
        <v>200</v>
      </c>
      <c r="C9" s="501"/>
      <c r="D9" s="501"/>
      <c r="E9" s="501"/>
      <c r="F9" s="149"/>
      <c r="G9" s="492">
        <f>G8+G7+G6+G5+G4</f>
        <v>0</v>
      </c>
      <c r="H9" s="492"/>
      <c r="I9" s="492"/>
      <c r="J9" s="493"/>
      <c r="K9" s="10"/>
    </row>
    <row r="10" spans="1:11" ht="16.5" thickBot="1">
      <c r="A10" s="150"/>
      <c r="B10" s="502" t="s">
        <v>201</v>
      </c>
      <c r="C10" s="502"/>
      <c r="D10" s="502"/>
      <c r="E10" s="502"/>
      <c r="F10" s="502"/>
      <c r="G10" s="503">
        <f>0.25*G9</f>
        <v>0</v>
      </c>
      <c r="H10" s="503"/>
      <c r="I10" s="503"/>
      <c r="J10" s="504"/>
    </row>
    <row r="11" spans="1:11" ht="16.5" thickBot="1">
      <c r="A11" s="151"/>
      <c r="B11" s="490" t="s">
        <v>202</v>
      </c>
      <c r="C11" s="490"/>
      <c r="D11" s="490"/>
      <c r="E11" s="490"/>
      <c r="F11" s="490"/>
      <c r="G11" s="152"/>
      <c r="H11" s="494">
        <f>SUM(G9:J10)</f>
        <v>0</v>
      </c>
      <c r="I11" s="494"/>
      <c r="J11" s="495"/>
      <c r="K11" s="10"/>
    </row>
  </sheetData>
  <mergeCells count="17">
    <mergeCell ref="B11:F11"/>
    <mergeCell ref="C8:F8"/>
    <mergeCell ref="G9:J9"/>
    <mergeCell ref="H11:J11"/>
    <mergeCell ref="C7:F7"/>
    <mergeCell ref="G7:J7"/>
    <mergeCell ref="G8:J8"/>
    <mergeCell ref="B9:E9"/>
    <mergeCell ref="B10:F10"/>
    <mergeCell ref="G10:J10"/>
    <mergeCell ref="C6:F6"/>
    <mergeCell ref="G6:J6"/>
    <mergeCell ref="A3:J3"/>
    <mergeCell ref="C4:F4"/>
    <mergeCell ref="G4:J4"/>
    <mergeCell ref="C5:F5"/>
    <mergeCell ref="G5:J5"/>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naslovnica</vt:lpstr>
      <vt:lpstr>pripremni radovi</vt:lpstr>
      <vt:lpstr>fasad</vt:lpstr>
      <vt:lpstr>krov</vt:lpstr>
      <vt:lpstr>BRAVARSKI RADOVI</vt:lpstr>
      <vt:lpstr>LIČILAČKI RADOVI</vt:lpstr>
      <vt:lpstr>REKAPITULACIJA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Marija-B</dc:creator>
  <cp:lastModifiedBy>Korisnik</cp:lastModifiedBy>
  <cp:lastPrinted>2016-11-21T16:04:06Z</cp:lastPrinted>
  <dcterms:created xsi:type="dcterms:W3CDTF">2014-05-12T10:15:36Z</dcterms:created>
  <dcterms:modified xsi:type="dcterms:W3CDTF">2017-11-27T13:43:08Z</dcterms:modified>
</cp:coreProperties>
</file>